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05F667C1-6651-4250-BBB1-E5E116F16CDA}" xr6:coauthVersionLast="45" xr6:coauthVersionMax="45" xr10:uidLastSave="{00000000-0000-0000-0000-000000000000}"/>
  <bookViews>
    <workbookView xWindow="-108" yWindow="-108" windowWidth="23256" windowHeight="12576" xr2:uid="{1A36D2F9-A806-4ECD-A8CF-2900A39467E4}"/>
  </bookViews>
  <sheets>
    <sheet name="200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" l="1"/>
  <c r="P74" i="1"/>
  <c r="Q72" i="1"/>
  <c r="Q71" i="1"/>
  <c r="P71" i="1"/>
  <c r="Q73" i="1"/>
  <c r="P73" i="1"/>
  <c r="Q69" i="1"/>
  <c r="P69" i="1"/>
  <c r="Q68" i="1"/>
  <c r="P68" i="1"/>
  <c r="Q70" i="1"/>
  <c r="P70" i="1"/>
  <c r="Q67" i="1"/>
  <c r="P67" i="1"/>
  <c r="Q66" i="1"/>
  <c r="P66" i="1"/>
  <c r="Q65" i="1"/>
  <c r="P65" i="1"/>
  <c r="F58" i="1"/>
  <c r="W49" i="1"/>
  <c r="U49" i="1"/>
  <c r="T49" i="1"/>
  <c r="W56" i="1"/>
  <c r="U56" i="1"/>
  <c r="T56" i="1"/>
  <c r="W55" i="1"/>
  <c r="U55" i="1"/>
  <c r="T55" i="1"/>
  <c r="F55" i="1"/>
  <c r="W54" i="1"/>
  <c r="U54" i="1"/>
  <c r="T54" i="1"/>
  <c r="W53" i="1"/>
  <c r="U53" i="1"/>
  <c r="T53" i="1"/>
  <c r="V53" i="1" s="1"/>
  <c r="F53" i="1"/>
  <c r="W48" i="1"/>
  <c r="U48" i="1"/>
  <c r="T48" i="1"/>
  <c r="V48" i="1" s="1"/>
  <c r="W47" i="1"/>
  <c r="U47" i="1"/>
  <c r="T47" i="1"/>
  <c r="F47" i="1"/>
  <c r="W52" i="1"/>
  <c r="U52" i="1"/>
  <c r="T52" i="1"/>
  <c r="W46" i="1"/>
  <c r="U46" i="1"/>
  <c r="T46" i="1"/>
  <c r="W51" i="1"/>
  <c r="U51" i="1"/>
  <c r="T51" i="1"/>
  <c r="W44" i="1"/>
  <c r="U44" i="1"/>
  <c r="T44" i="1"/>
  <c r="V44" i="1" s="1"/>
  <c r="W41" i="1"/>
  <c r="U41" i="1"/>
  <c r="T41" i="1"/>
  <c r="F41" i="1"/>
  <c r="W50" i="1"/>
  <c r="U50" i="1"/>
  <c r="T50" i="1"/>
  <c r="F50" i="1"/>
  <c r="W38" i="1"/>
  <c r="U38" i="1"/>
  <c r="T38" i="1"/>
  <c r="F38" i="1"/>
  <c r="W36" i="1"/>
  <c r="U36" i="1"/>
  <c r="T36" i="1"/>
  <c r="F36" i="1"/>
  <c r="W43" i="1"/>
  <c r="U43" i="1"/>
  <c r="T43" i="1"/>
  <c r="F43" i="1"/>
  <c r="W45" i="1"/>
  <c r="U45" i="1"/>
  <c r="T45" i="1"/>
  <c r="F45" i="1"/>
  <c r="W40" i="1"/>
  <c r="U40" i="1"/>
  <c r="T40" i="1"/>
  <c r="F40" i="1"/>
  <c r="W39" i="1"/>
  <c r="U39" i="1"/>
  <c r="T39" i="1"/>
  <c r="F39" i="1"/>
  <c r="W37" i="1"/>
  <c r="U37" i="1"/>
  <c r="T37" i="1"/>
  <c r="F37" i="1"/>
  <c r="W35" i="1"/>
  <c r="U35" i="1"/>
  <c r="T35" i="1"/>
  <c r="F35" i="1"/>
  <c r="W42" i="1"/>
  <c r="U42" i="1"/>
  <c r="T42" i="1"/>
  <c r="F42" i="1"/>
  <c r="W33" i="1"/>
  <c r="U33" i="1"/>
  <c r="T33" i="1"/>
  <c r="F33" i="1"/>
  <c r="W34" i="1"/>
  <c r="U34" i="1"/>
  <c r="T34" i="1"/>
  <c r="F34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V50" i="1" l="1"/>
  <c r="V55" i="1"/>
  <c r="V34" i="1"/>
  <c r="V33" i="1"/>
  <c r="V42" i="1"/>
  <c r="V37" i="1"/>
  <c r="V39" i="1"/>
  <c r="V40" i="1"/>
  <c r="V43" i="1"/>
  <c r="V36" i="1"/>
  <c r="V38" i="1"/>
  <c r="V46" i="1"/>
  <c r="V54" i="1"/>
  <c r="V51" i="1"/>
  <c r="V35" i="1"/>
  <c r="V49" i="1"/>
  <c r="V45" i="1"/>
  <c r="V41" i="1"/>
  <c r="V52" i="1"/>
  <c r="V47" i="1"/>
  <c r="V56" i="1"/>
</calcChain>
</file>

<file path=xl/sharedStrings.xml><?xml version="1.0" encoding="utf-8"?>
<sst xmlns="http://schemas.openxmlformats.org/spreadsheetml/2006/main" count="127" uniqueCount="92">
  <si>
    <t>Ken Johnson Division</t>
  </si>
  <si>
    <t>Team</t>
  </si>
  <si>
    <t>W</t>
  </si>
  <si>
    <t>L</t>
  </si>
  <si>
    <t>T</t>
  </si>
  <si>
    <t>PTS</t>
  </si>
  <si>
    <t>RF</t>
  </si>
  <si>
    <t>RA</t>
  </si>
  <si>
    <t>PCT</t>
  </si>
  <si>
    <t>St. Catharines Nokona Metros</t>
  </si>
  <si>
    <t>Milton Red Sox</t>
  </si>
  <si>
    <t>Glanbrook Grizzlies</t>
  </si>
  <si>
    <t>Dundas Chiefs</t>
  </si>
  <si>
    <t>Len Andrews Division</t>
  </si>
  <si>
    <t>Erindale Cardinals</t>
  </si>
  <si>
    <t>Oakville A’s</t>
  </si>
  <si>
    <t>Etobicoke Rangers</t>
  </si>
  <si>
    <t>Brampton Battlecats</t>
  </si>
  <si>
    <t>Overall Standings</t>
  </si>
  <si>
    <t xml:space="preserve">                 Average Score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</si>
  <si>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</si>
  <si>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</si>
  <si>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</si>
  <si>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</si>
  <si>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</si>
  <si>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</si>
  <si>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</si>
  <si>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</si>
  <si>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</si>
  <si>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</si>
  <si>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</si>
  <si>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</si>
  <si>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</si>
  <si>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</si>
  <si>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</si>
  <si>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</si>
  <si>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</si>
  <si>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</si>
  <si>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</si>
  <si>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</si>
  <si>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</si>
  <si>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</si>
  <si>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Mike Gareri</t>
  </si>
  <si>
    <t>Victor Speciale</t>
  </si>
  <si>
    <t>Ken Appleby</t>
  </si>
  <si>
    <t>Mike Benyo</t>
  </si>
  <si>
    <t>Matt Held</t>
  </si>
  <si>
    <t>Brad Oliver</t>
  </si>
  <si>
    <t>Ryan Knight</t>
  </si>
  <si>
    <t>Justin Deleskie</t>
  </si>
  <si>
    <t>Matt Piccioni</t>
  </si>
  <si>
    <t>Greg Dodwell</t>
  </si>
  <si>
    <t>Jaineel Purohit</t>
  </si>
  <si>
    <t>Matt Haynes</t>
  </si>
  <si>
    <t>Tyler Windisch</t>
  </si>
  <si>
    <t>Allan Mazierski</t>
  </si>
  <si>
    <t>Brad Trepanier</t>
  </si>
  <si>
    <t>Steve Hough</t>
  </si>
  <si>
    <t>Steve Pacluc</t>
  </si>
  <si>
    <t>Joey Nonis</t>
  </si>
  <si>
    <t>Arthur Mazierski</t>
  </si>
  <si>
    <t>Jesse Edmunds</t>
  </si>
  <si>
    <t>Davian Lalee</t>
  </si>
  <si>
    <t>Nick Landry</t>
  </si>
  <si>
    <t>Chris McCanna</t>
  </si>
  <si>
    <t>Mike Burke</t>
  </si>
  <si>
    <t>A. J. Schwalm</t>
  </si>
  <si>
    <t>Nick Sousa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</si>
  <si>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</si>
  <si>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</si>
  <si>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</si>
  <si>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</si>
  <si>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</si>
  <si>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</si>
  <si>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</si>
  <si>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</si>
  <si>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</si>
  <si>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</si>
  <si>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</si>
  <si>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</si>
  <si>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</si>
  <si>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</si>
  <si>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</si>
  <si>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</si>
  <si>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</si>
  <si>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2009 League Standings</t>
  </si>
  <si>
    <t>2009 Batting</t>
  </si>
  <si>
    <t>2009 Pitching</t>
  </si>
  <si>
    <t>Seasons Best - Min 40 AB</t>
  </si>
  <si>
    <t>Seasons Best - Min 25 Inn</t>
  </si>
  <si>
    <t>Allan Hughes</t>
  </si>
  <si>
    <t>Andy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</si>
</sst>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7" fillId="0" borderId="0" xfId="0" quotePrefix="1" applyNumberFormat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B49F-6B8D-4F5C-8D90-E3B2A50A1E87}">
  <dimension ref="A2:W74"/>
  <sheetViews>
    <sheetView showGridLines="0" tabSelected="1" workbookViewId="0"/>
  </sheetViews>
  <sheetFormatPr defaultRowHeight="14.4" x14ac:dyDescent="0.3"/>
  <cols>
    <col min="1" max="1" width="26.44140625" style="3" customWidth="1"/>
    <col min="2" max="19" width="4.77734375" style="3" customWidth="1"/>
    <col min="20" max="23" width="6.109375" style="3" customWidth="1"/>
    <col min="24" max="16384" width="8.88671875" style="3"/>
  </cols>
  <sheetData>
    <row r="2" spans="1:10" ht="18" x14ac:dyDescent="0.35">
      <c r="A2" s="1"/>
      <c r="B2" s="1"/>
      <c r="C2" s="2" t="s">
        <v>85</v>
      </c>
      <c r="E2" s="1"/>
      <c r="F2" s="1"/>
      <c r="G2" s="1"/>
      <c r="H2" s="4"/>
      <c r="I2" s="5"/>
      <c r="J2" s="5"/>
    </row>
    <row r="3" spans="1:10" x14ac:dyDescent="0.3">
      <c r="A3" s="6" t="s">
        <v>0</v>
      </c>
      <c r="B3" s="1"/>
      <c r="C3" s="1"/>
      <c r="D3" s="1"/>
      <c r="E3" s="1"/>
      <c r="F3" s="1"/>
      <c r="G3" s="1"/>
      <c r="H3" s="4"/>
      <c r="I3" s="5"/>
      <c r="J3" s="5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5"/>
      <c r="J4" s="5"/>
    </row>
    <row r="5" spans="1:10" x14ac:dyDescent="0.3">
      <c r="A5" s="1" t="s">
        <v>9</v>
      </c>
      <c r="B5" s="1">
        <v>19</v>
      </c>
      <c r="C5" s="1">
        <v>12</v>
      </c>
      <c r="D5" s="1">
        <v>0</v>
      </c>
      <c r="E5" s="1">
        <v>38</v>
      </c>
      <c r="F5" s="1">
        <v>171</v>
      </c>
      <c r="G5" s="1">
        <v>137</v>
      </c>
      <c r="H5" s="4">
        <v>0.61299999999999999</v>
      </c>
      <c r="I5" s="5"/>
      <c r="J5" s="5"/>
    </row>
    <row r="6" spans="1:10" x14ac:dyDescent="0.3">
      <c r="A6" s="1" t="s">
        <v>10</v>
      </c>
      <c r="B6" s="1">
        <v>17</v>
      </c>
      <c r="C6" s="1">
        <v>15</v>
      </c>
      <c r="D6" s="1">
        <v>0</v>
      </c>
      <c r="E6" s="1">
        <v>34</v>
      </c>
      <c r="F6" s="1">
        <v>165</v>
      </c>
      <c r="G6" s="1">
        <v>168</v>
      </c>
      <c r="H6" s="4">
        <v>0.53100000000000003</v>
      </c>
      <c r="I6" s="5"/>
      <c r="J6" s="5"/>
    </row>
    <row r="7" spans="1:10" x14ac:dyDescent="0.3">
      <c r="A7" s="1" t="s">
        <v>11</v>
      </c>
      <c r="B7" s="1">
        <v>12</v>
      </c>
      <c r="C7" s="1">
        <v>18</v>
      </c>
      <c r="D7" s="1">
        <v>1</v>
      </c>
      <c r="E7" s="1">
        <v>25</v>
      </c>
      <c r="F7" s="1">
        <v>158</v>
      </c>
      <c r="G7" s="1">
        <v>181</v>
      </c>
      <c r="H7" s="4">
        <v>0.40300000000000002</v>
      </c>
      <c r="I7" s="5"/>
      <c r="J7" s="5"/>
    </row>
    <row r="8" spans="1:10" x14ac:dyDescent="0.3">
      <c r="A8" s="1" t="s">
        <v>12</v>
      </c>
      <c r="B8" s="1">
        <v>10</v>
      </c>
      <c r="C8" s="1">
        <v>21</v>
      </c>
      <c r="D8" s="1">
        <v>0</v>
      </c>
      <c r="E8" s="1">
        <v>20</v>
      </c>
      <c r="F8" s="1">
        <v>121</v>
      </c>
      <c r="G8" s="1">
        <v>204</v>
      </c>
      <c r="H8" s="4">
        <v>0.32300000000000001</v>
      </c>
      <c r="I8" s="5"/>
      <c r="J8" s="5"/>
    </row>
    <row r="9" spans="1:10" x14ac:dyDescent="0.3">
      <c r="A9" s="1"/>
      <c r="B9" s="1"/>
      <c r="C9" s="1"/>
      <c r="D9" s="1"/>
      <c r="E9" s="1"/>
      <c r="F9" s="1"/>
      <c r="G9" s="1"/>
      <c r="H9" s="4"/>
      <c r="I9" s="5"/>
      <c r="J9" s="5"/>
    </row>
    <row r="10" spans="1:10" x14ac:dyDescent="0.3">
      <c r="A10" s="1"/>
      <c r="B10" s="1"/>
      <c r="C10" s="1"/>
      <c r="D10" s="1"/>
      <c r="E10" s="1"/>
      <c r="F10" s="1"/>
      <c r="G10" s="1"/>
      <c r="H10" s="4"/>
      <c r="I10" s="5"/>
      <c r="J10" s="5"/>
    </row>
    <row r="11" spans="1:10" x14ac:dyDescent="0.3">
      <c r="A11" s="6" t="s">
        <v>13</v>
      </c>
      <c r="B11" s="1"/>
      <c r="C11" s="1"/>
      <c r="D11" s="1"/>
      <c r="E11" s="1"/>
      <c r="F11" s="1"/>
      <c r="G11" s="1"/>
      <c r="H11" s="4"/>
      <c r="I11" s="5"/>
      <c r="J11" s="5"/>
    </row>
    <row r="12" spans="1:10" x14ac:dyDescent="0.3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7" t="s">
        <v>8</v>
      </c>
      <c r="I12" s="5"/>
      <c r="J12" s="5"/>
    </row>
    <row r="13" spans="1:10" x14ac:dyDescent="0.3">
      <c r="A13" s="1" t="s">
        <v>14</v>
      </c>
      <c r="B13" s="1">
        <v>23</v>
      </c>
      <c r="C13" s="1">
        <v>9</v>
      </c>
      <c r="D13" s="1">
        <v>0</v>
      </c>
      <c r="E13" s="1">
        <v>46</v>
      </c>
      <c r="F13" s="1">
        <v>222</v>
      </c>
      <c r="G13" s="1">
        <v>149</v>
      </c>
      <c r="H13" s="4">
        <v>0.71899999999999997</v>
      </c>
      <c r="I13" s="5"/>
      <c r="J13" s="5"/>
    </row>
    <row r="14" spans="1:10" x14ac:dyDescent="0.3">
      <c r="A14" s="1" t="s">
        <v>15</v>
      </c>
      <c r="B14" s="1">
        <v>20</v>
      </c>
      <c r="C14" s="1">
        <v>12</v>
      </c>
      <c r="D14" s="1">
        <v>0</v>
      </c>
      <c r="E14" s="1">
        <v>40</v>
      </c>
      <c r="F14" s="1">
        <v>182</v>
      </c>
      <c r="G14" s="1">
        <v>136</v>
      </c>
      <c r="H14" s="4">
        <v>0.625</v>
      </c>
      <c r="I14" s="5"/>
      <c r="J14" s="5"/>
    </row>
    <row r="15" spans="1:10" x14ac:dyDescent="0.3">
      <c r="A15" s="1" t="s">
        <v>16</v>
      </c>
      <c r="B15" s="1">
        <v>15</v>
      </c>
      <c r="C15" s="1">
        <v>14</v>
      </c>
      <c r="D15" s="1">
        <v>1</v>
      </c>
      <c r="E15" s="1">
        <v>31</v>
      </c>
      <c r="F15" s="1">
        <v>210</v>
      </c>
      <c r="G15" s="1">
        <v>181</v>
      </c>
      <c r="H15" s="4">
        <v>0.51700000000000002</v>
      </c>
      <c r="I15" s="5"/>
      <c r="J15" s="5"/>
    </row>
    <row r="16" spans="1:10" x14ac:dyDescent="0.3">
      <c r="A16" s="1" t="s">
        <v>17</v>
      </c>
      <c r="B16" s="1">
        <v>14</v>
      </c>
      <c r="C16" s="1">
        <v>15</v>
      </c>
      <c r="D16" s="1">
        <v>0</v>
      </c>
      <c r="E16" s="1">
        <v>28</v>
      </c>
      <c r="F16" s="1">
        <v>148</v>
      </c>
      <c r="G16" s="1">
        <v>150</v>
      </c>
      <c r="H16" s="4">
        <v>0.48299999999999998</v>
      </c>
      <c r="I16" s="5"/>
      <c r="J16" s="5"/>
    </row>
    <row r="17" spans="1:23" x14ac:dyDescent="0.3">
      <c r="A17" s="1"/>
      <c r="B17" s="1"/>
      <c r="C17" s="1"/>
      <c r="D17" s="1"/>
      <c r="E17" s="1"/>
      <c r="F17" s="1"/>
      <c r="G17" s="1"/>
      <c r="H17" s="4"/>
      <c r="I17" s="5"/>
      <c r="J17" s="5"/>
    </row>
    <row r="18" spans="1:23" x14ac:dyDescent="0.3">
      <c r="A18" s="1"/>
      <c r="B18" s="1"/>
      <c r="C18" s="1"/>
      <c r="D18" s="1"/>
      <c r="E18" s="1"/>
      <c r="F18" s="1"/>
      <c r="G18" s="1"/>
      <c r="H18" s="4"/>
      <c r="I18" s="5"/>
      <c r="J18" s="5"/>
    </row>
    <row r="19" spans="1:23" x14ac:dyDescent="0.3">
      <c r="A19" s="8" t="s">
        <v>18</v>
      </c>
      <c r="B19" s="1"/>
      <c r="C19" s="1"/>
      <c r="D19" s="1"/>
      <c r="E19" s="1"/>
      <c r="F19" s="1"/>
      <c r="G19" s="1"/>
      <c r="H19" s="4"/>
      <c r="I19" s="6" t="s">
        <v>19</v>
      </c>
      <c r="J19" s="5"/>
    </row>
    <row r="20" spans="1:23" x14ac:dyDescent="0.3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7" t="s">
        <v>8</v>
      </c>
      <c r="I20" s="6" t="s">
        <v>6</v>
      </c>
      <c r="J20" s="6" t="s">
        <v>7</v>
      </c>
    </row>
    <row r="21" spans="1:23" x14ac:dyDescent="0.3">
      <c r="A21" s="1" t="s">
        <v>14</v>
      </c>
      <c r="B21" s="1">
        <v>23</v>
      </c>
      <c r="C21" s="1">
        <v>9</v>
      </c>
      <c r="D21" s="1">
        <v>0</v>
      </c>
      <c r="E21" s="1">
        <v>46</v>
      </c>
      <c r="F21" s="1">
        <v>222</v>
      </c>
      <c r="G21" s="1">
        <v>149</v>
      </c>
      <c r="H21" s="4">
        <v>0.71899999999999997</v>
      </c>
      <c r="I21" s="5">
        <f t="shared" ref="I21:I28" si="0">F21/(B21+C21+D21)</f>
        <v>6.9375</v>
      </c>
      <c r="J21" s="5">
        <f t="shared" ref="J21:J28" si="1">G21/(B21+C21+D21)</f>
        <v>4.65625</v>
      </c>
    </row>
    <row r="22" spans="1:23" x14ac:dyDescent="0.3">
      <c r="A22" s="1" t="s">
        <v>15</v>
      </c>
      <c r="B22" s="1">
        <v>20</v>
      </c>
      <c r="C22" s="1">
        <v>12</v>
      </c>
      <c r="D22" s="1">
        <v>0</v>
      </c>
      <c r="E22" s="1">
        <v>40</v>
      </c>
      <c r="F22" s="1">
        <v>182</v>
      </c>
      <c r="G22" s="1">
        <v>136</v>
      </c>
      <c r="H22" s="4">
        <v>0.625</v>
      </c>
      <c r="I22" s="5">
        <f t="shared" si="0"/>
        <v>5.6875</v>
      </c>
      <c r="J22" s="5">
        <f t="shared" si="1"/>
        <v>4.25</v>
      </c>
    </row>
    <row r="23" spans="1:23" x14ac:dyDescent="0.3">
      <c r="A23" s="1" t="s">
        <v>9</v>
      </c>
      <c r="B23" s="1">
        <v>19</v>
      </c>
      <c r="C23" s="1">
        <v>12</v>
      </c>
      <c r="D23" s="1">
        <v>0</v>
      </c>
      <c r="E23" s="1">
        <v>38</v>
      </c>
      <c r="F23" s="1">
        <v>171</v>
      </c>
      <c r="G23" s="1">
        <v>137</v>
      </c>
      <c r="H23" s="4">
        <v>0.61299999999999999</v>
      </c>
      <c r="I23" s="5">
        <f t="shared" si="0"/>
        <v>5.5161290322580649</v>
      </c>
      <c r="J23" s="5">
        <f t="shared" si="1"/>
        <v>4.419354838709677</v>
      </c>
    </row>
    <row r="24" spans="1:23" x14ac:dyDescent="0.3">
      <c r="A24" s="1" t="s">
        <v>10</v>
      </c>
      <c r="B24" s="1">
        <v>17</v>
      </c>
      <c r="C24" s="1">
        <v>15</v>
      </c>
      <c r="D24" s="1">
        <v>0</v>
      </c>
      <c r="E24" s="1">
        <v>34</v>
      </c>
      <c r="F24" s="1">
        <v>165</v>
      </c>
      <c r="G24" s="1">
        <v>168</v>
      </c>
      <c r="H24" s="4">
        <v>0.53100000000000003</v>
      </c>
      <c r="I24" s="5">
        <f t="shared" si="0"/>
        <v>5.15625</v>
      </c>
      <c r="J24" s="5">
        <f t="shared" si="1"/>
        <v>5.25</v>
      </c>
    </row>
    <row r="25" spans="1:23" x14ac:dyDescent="0.3">
      <c r="A25" s="1" t="s">
        <v>16</v>
      </c>
      <c r="B25" s="1">
        <v>15</v>
      </c>
      <c r="C25" s="1">
        <v>14</v>
      </c>
      <c r="D25" s="1">
        <v>1</v>
      </c>
      <c r="E25" s="1">
        <v>31</v>
      </c>
      <c r="F25" s="1">
        <v>210</v>
      </c>
      <c r="G25" s="1">
        <v>181</v>
      </c>
      <c r="H25" s="4">
        <v>0.51700000000000002</v>
      </c>
      <c r="I25" s="5">
        <f t="shared" si="0"/>
        <v>7</v>
      </c>
      <c r="J25" s="5">
        <f t="shared" si="1"/>
        <v>6.0333333333333332</v>
      </c>
    </row>
    <row r="26" spans="1:23" x14ac:dyDescent="0.3">
      <c r="A26" s="1" t="s">
        <v>17</v>
      </c>
      <c r="B26" s="1">
        <v>14</v>
      </c>
      <c r="C26" s="1">
        <v>15</v>
      </c>
      <c r="D26" s="1">
        <v>0</v>
      </c>
      <c r="E26" s="1">
        <v>28</v>
      </c>
      <c r="F26" s="1">
        <v>148</v>
      </c>
      <c r="G26" s="1">
        <v>150</v>
      </c>
      <c r="H26" s="4">
        <v>0.48299999999999998</v>
      </c>
      <c r="I26" s="5">
        <f t="shared" si="0"/>
        <v>5.1034482758620694</v>
      </c>
      <c r="J26" s="5">
        <f t="shared" si="1"/>
        <v>5.1724137931034484</v>
      </c>
    </row>
    <row r="27" spans="1:23" x14ac:dyDescent="0.3">
      <c r="A27" s="1" t="s">
        <v>11</v>
      </c>
      <c r="B27" s="1">
        <v>12</v>
      </c>
      <c r="C27" s="1">
        <v>18</v>
      </c>
      <c r="D27" s="1">
        <v>1</v>
      </c>
      <c r="E27" s="1">
        <v>25</v>
      </c>
      <c r="F27" s="1">
        <v>158</v>
      </c>
      <c r="G27" s="1">
        <v>181</v>
      </c>
      <c r="H27" s="4">
        <v>0.40300000000000002</v>
      </c>
      <c r="I27" s="5">
        <f t="shared" si="0"/>
        <v>5.096774193548387</v>
      </c>
      <c r="J27" s="5">
        <f t="shared" si="1"/>
        <v>5.838709677419355</v>
      </c>
    </row>
    <row r="28" spans="1:23" x14ac:dyDescent="0.3">
      <c r="A28" s="1" t="s">
        <v>12</v>
      </c>
      <c r="B28" s="1">
        <v>10</v>
      </c>
      <c r="C28" s="1">
        <v>21</v>
      </c>
      <c r="D28" s="1">
        <v>0</v>
      </c>
      <c r="E28" s="1">
        <v>20</v>
      </c>
      <c r="F28" s="1">
        <v>121</v>
      </c>
      <c r="G28" s="1">
        <v>204</v>
      </c>
      <c r="H28" s="4">
        <v>0.32300000000000001</v>
      </c>
      <c r="I28" s="5">
        <f t="shared" si="0"/>
        <v>3.903225806451613</v>
      </c>
      <c r="J28" s="5">
        <f t="shared" si="1"/>
        <v>6.580645161290323</v>
      </c>
    </row>
    <row r="29" spans="1:23" x14ac:dyDescent="0.3">
      <c r="A29" s="1"/>
      <c r="B29" s="1"/>
      <c r="C29" s="1"/>
      <c r="D29" s="1"/>
      <c r="E29" s="1"/>
      <c r="F29" s="1"/>
      <c r="G29" s="1"/>
      <c r="H29" s="4"/>
      <c r="I29" s="5"/>
      <c r="J29" s="5"/>
    </row>
    <row r="31" spans="1:23" ht="18" x14ac:dyDescent="0.35">
      <c r="A31" s="9" t="s">
        <v>88</v>
      </c>
      <c r="J31" s="10" t="s">
        <v>86</v>
      </c>
    </row>
    <row r="32" spans="1:23" ht="15.6" x14ac:dyDescent="0.3">
      <c r="A32" s="11"/>
      <c r="B32" s="8" t="s">
        <v>20</v>
      </c>
      <c r="C32" s="8" t="s">
        <v>21</v>
      </c>
      <c r="D32" s="8" t="s">
        <v>22</v>
      </c>
      <c r="E32" s="8" t="s">
        <v>23</v>
      </c>
      <c r="F32" s="8" t="s">
        <v>24</v>
      </c>
      <c r="G32" s="8" t="s">
        <v>25</v>
      </c>
      <c r="H32" s="8" t="s">
        <v>26</v>
      </c>
      <c r="I32" s="8" t="s">
        <v>27</v>
      </c>
      <c r="J32" s="8" t="s">
        <v>28</v>
      </c>
      <c r="K32" s="8" t="s">
        <v>29</v>
      </c>
      <c r="L32" s="8" t="s">
        <v>30</v>
      </c>
      <c r="M32" s="8" t="s">
        <v>31</v>
      </c>
      <c r="N32" s="8" t="s">
        <v>32</v>
      </c>
      <c r="O32" s="8" t="s">
        <v>33</v>
      </c>
      <c r="P32" s="8" t="s">
        <v>34</v>
      </c>
      <c r="Q32" s="8" t="s">
        <v>35</v>
      </c>
      <c r="R32" s="8" t="s">
        <v>36</v>
      </c>
      <c r="S32" s="8" t="s">
        <v>37</v>
      </c>
      <c r="T32" s="8" t="s">
        <v>38</v>
      </c>
      <c r="U32" s="8" t="s">
        <v>39</v>
      </c>
      <c r="V32" s="8" t="s">
        <v>40</v>
      </c>
      <c r="W32" s="8" t="s">
        <v>41</v>
      </c>
    </row>
    <row r="33" spans="1:23" ht="15.6" x14ac:dyDescent="0.3">
      <c r="A33" s="11" t="s">
        <v>43</v>
      </c>
      <c r="B33" s="12">
        <v>19</v>
      </c>
      <c r="C33" s="12">
        <v>74</v>
      </c>
      <c r="D33" s="12">
        <v>67</v>
      </c>
      <c r="E33" s="12">
        <v>11</v>
      </c>
      <c r="F33" s="13">
        <f t="shared" ref="F33:F43" si="2">G33+H33+I33+J33</f>
        <v>24</v>
      </c>
      <c r="G33" s="13">
        <v>14</v>
      </c>
      <c r="H33" s="13">
        <v>8</v>
      </c>
      <c r="I33" s="13">
        <v>1</v>
      </c>
      <c r="J33" s="13">
        <v>1</v>
      </c>
      <c r="K33" s="13">
        <v>24</v>
      </c>
      <c r="L33" s="12">
        <v>2</v>
      </c>
      <c r="M33" s="12">
        <v>3</v>
      </c>
      <c r="N33" s="12">
        <v>8</v>
      </c>
      <c r="O33" s="12">
        <v>2</v>
      </c>
      <c r="P33" s="12">
        <v>1</v>
      </c>
      <c r="Q33" s="12">
        <v>1</v>
      </c>
      <c r="R33" s="12">
        <v>0</v>
      </c>
      <c r="S33" s="12">
        <v>0</v>
      </c>
      <c r="T33" s="14">
        <f t="shared" ref="T33:T56" si="3">(G33+H33+I33+J33+L33+O33)/(D33+L33+O33+M33)</f>
        <v>0.3783783783783784</v>
      </c>
      <c r="U33" s="15">
        <f t="shared" ref="U33:U56" si="4">(G33+H33*2+I33*3+J33*4)/D33</f>
        <v>0.55223880597014929</v>
      </c>
      <c r="V33" s="15">
        <f t="shared" ref="V33:V56" si="5">T33+U33</f>
        <v>0.93061718434852769</v>
      </c>
      <c r="W33" s="16">
        <f t="shared" ref="W33:W56" si="6">(G33+H33+I33+J33)/D33</f>
        <v>0.35820895522388058</v>
      </c>
    </row>
    <row r="34" spans="1:23" ht="15.6" x14ac:dyDescent="0.3">
      <c r="A34" s="11" t="s">
        <v>42</v>
      </c>
      <c r="B34" s="13">
        <v>23</v>
      </c>
      <c r="C34" s="13">
        <v>91</v>
      </c>
      <c r="D34" s="13">
        <v>76</v>
      </c>
      <c r="E34" s="13">
        <v>17</v>
      </c>
      <c r="F34" s="12">
        <f t="shared" si="2"/>
        <v>23</v>
      </c>
      <c r="G34" s="12">
        <v>13</v>
      </c>
      <c r="H34" s="13">
        <v>8</v>
      </c>
      <c r="I34" s="13">
        <v>1</v>
      </c>
      <c r="J34" s="13">
        <v>1</v>
      </c>
      <c r="K34" s="12">
        <v>11</v>
      </c>
      <c r="L34" s="12">
        <v>9</v>
      </c>
      <c r="M34" s="12">
        <v>0</v>
      </c>
      <c r="N34" s="12">
        <v>8</v>
      </c>
      <c r="O34" s="13">
        <v>6</v>
      </c>
      <c r="P34" s="12">
        <v>3</v>
      </c>
      <c r="Q34" s="12">
        <v>0</v>
      </c>
      <c r="R34" s="12">
        <v>4</v>
      </c>
      <c r="S34" s="12">
        <v>0</v>
      </c>
      <c r="T34" s="17">
        <f t="shared" si="3"/>
        <v>0.4175824175824176</v>
      </c>
      <c r="U34" s="16">
        <f t="shared" si="4"/>
        <v>0.47368421052631576</v>
      </c>
      <c r="V34" s="16">
        <f t="shared" si="5"/>
        <v>0.89126662810873336</v>
      </c>
      <c r="W34" s="15">
        <f t="shared" si="6"/>
        <v>0.30263157894736842</v>
      </c>
    </row>
    <row r="35" spans="1:23" ht="15.6" x14ac:dyDescent="0.3">
      <c r="A35" s="11" t="s">
        <v>45</v>
      </c>
      <c r="B35" s="12">
        <v>19</v>
      </c>
      <c r="C35" s="12">
        <v>68</v>
      </c>
      <c r="D35" s="12">
        <v>59</v>
      </c>
      <c r="E35" s="12">
        <v>11</v>
      </c>
      <c r="F35" s="12">
        <f t="shared" si="2"/>
        <v>17</v>
      </c>
      <c r="G35" s="12">
        <v>15</v>
      </c>
      <c r="H35" s="12">
        <v>2</v>
      </c>
      <c r="I35" s="12">
        <v>0</v>
      </c>
      <c r="J35" s="12">
        <v>0</v>
      </c>
      <c r="K35" s="12">
        <v>9</v>
      </c>
      <c r="L35" s="12">
        <v>6</v>
      </c>
      <c r="M35" s="12">
        <v>2</v>
      </c>
      <c r="N35" s="12">
        <v>11</v>
      </c>
      <c r="O35" s="12">
        <v>1</v>
      </c>
      <c r="P35" s="13">
        <v>4</v>
      </c>
      <c r="Q35" s="12">
        <v>1</v>
      </c>
      <c r="R35" s="12">
        <v>0</v>
      </c>
      <c r="S35" s="12">
        <v>0</v>
      </c>
      <c r="T35" s="14">
        <f t="shared" si="3"/>
        <v>0.35294117647058826</v>
      </c>
      <c r="U35" s="15">
        <f t="shared" si="4"/>
        <v>0.32203389830508472</v>
      </c>
      <c r="V35" s="15">
        <f t="shared" si="5"/>
        <v>0.67497507477567298</v>
      </c>
      <c r="W35" s="15">
        <f t="shared" si="6"/>
        <v>0.28813559322033899</v>
      </c>
    </row>
    <row r="36" spans="1:23" ht="15.6" x14ac:dyDescent="0.3">
      <c r="A36" s="11" t="s">
        <v>49</v>
      </c>
      <c r="B36" s="12">
        <v>13</v>
      </c>
      <c r="C36" s="12">
        <v>50</v>
      </c>
      <c r="D36" s="12">
        <v>39</v>
      </c>
      <c r="E36" s="12">
        <v>9</v>
      </c>
      <c r="F36" s="12">
        <f t="shared" si="2"/>
        <v>6</v>
      </c>
      <c r="G36" s="12">
        <v>3</v>
      </c>
      <c r="H36" s="12">
        <v>2</v>
      </c>
      <c r="I36" s="12">
        <v>0</v>
      </c>
      <c r="J36" s="12">
        <v>1</v>
      </c>
      <c r="K36" s="12">
        <v>9</v>
      </c>
      <c r="L36" s="12">
        <v>11</v>
      </c>
      <c r="M36" s="12">
        <v>0</v>
      </c>
      <c r="N36" s="12">
        <v>3</v>
      </c>
      <c r="O36" s="12">
        <v>0</v>
      </c>
      <c r="P36" s="12">
        <v>1</v>
      </c>
      <c r="Q36" s="12">
        <v>2</v>
      </c>
      <c r="R36" s="12">
        <v>3</v>
      </c>
      <c r="S36" s="12">
        <v>0</v>
      </c>
      <c r="T36" s="14">
        <f t="shared" si="3"/>
        <v>0.34</v>
      </c>
      <c r="U36" s="15">
        <f t="shared" si="4"/>
        <v>0.28205128205128205</v>
      </c>
      <c r="V36" s="15">
        <f t="shared" si="5"/>
        <v>0.62205128205128202</v>
      </c>
      <c r="W36" s="15">
        <f t="shared" si="6"/>
        <v>0.15384615384615385</v>
      </c>
    </row>
    <row r="37" spans="1:23" ht="15.6" x14ac:dyDescent="0.3">
      <c r="A37" s="11" t="s">
        <v>91</v>
      </c>
      <c r="B37" s="12">
        <v>15</v>
      </c>
      <c r="C37" s="12">
        <v>48</v>
      </c>
      <c r="D37" s="12">
        <v>47</v>
      </c>
      <c r="E37" s="12">
        <v>5</v>
      </c>
      <c r="F37" s="12">
        <f t="shared" si="2"/>
        <v>11</v>
      </c>
      <c r="G37" s="12">
        <v>9</v>
      </c>
      <c r="H37" s="12">
        <v>2</v>
      </c>
      <c r="I37" s="12">
        <v>0</v>
      </c>
      <c r="J37" s="12">
        <v>0</v>
      </c>
      <c r="K37" s="12">
        <v>8</v>
      </c>
      <c r="L37" s="12">
        <v>1</v>
      </c>
      <c r="M37" s="12">
        <v>0</v>
      </c>
      <c r="N37" s="12">
        <v>8</v>
      </c>
      <c r="O37" s="12">
        <v>0</v>
      </c>
      <c r="P37" s="12">
        <v>2</v>
      </c>
      <c r="Q37" s="13">
        <v>4</v>
      </c>
      <c r="R37" s="12">
        <v>1</v>
      </c>
      <c r="S37" s="12">
        <v>0</v>
      </c>
      <c r="T37" s="14">
        <f t="shared" si="3"/>
        <v>0.25</v>
      </c>
      <c r="U37" s="15">
        <f t="shared" si="4"/>
        <v>0.27659574468085107</v>
      </c>
      <c r="V37" s="15">
        <f t="shared" si="5"/>
        <v>0.52659574468085113</v>
      </c>
      <c r="W37" s="15">
        <f t="shared" si="6"/>
        <v>0.23404255319148937</v>
      </c>
    </row>
    <row r="38" spans="1:23" ht="15.6" x14ac:dyDescent="0.3">
      <c r="A38" s="11" t="s">
        <v>50</v>
      </c>
      <c r="B38" s="12">
        <v>13</v>
      </c>
      <c r="C38" s="12">
        <v>39</v>
      </c>
      <c r="D38" s="12">
        <v>37</v>
      </c>
      <c r="E38" s="12">
        <v>6</v>
      </c>
      <c r="F38" s="12">
        <f t="shared" si="2"/>
        <v>7</v>
      </c>
      <c r="G38" s="12">
        <v>4</v>
      </c>
      <c r="H38" s="12">
        <v>2</v>
      </c>
      <c r="I38" s="12">
        <v>1</v>
      </c>
      <c r="J38" s="12">
        <v>0</v>
      </c>
      <c r="K38" s="12">
        <v>8</v>
      </c>
      <c r="L38" s="12">
        <v>2</v>
      </c>
      <c r="M38" s="12">
        <v>0</v>
      </c>
      <c r="N38" s="12">
        <v>5</v>
      </c>
      <c r="O38" s="12">
        <v>0</v>
      </c>
      <c r="P38" s="12">
        <v>1</v>
      </c>
      <c r="Q38" s="12">
        <v>0</v>
      </c>
      <c r="R38" s="12">
        <v>3</v>
      </c>
      <c r="S38" s="12">
        <v>0</v>
      </c>
      <c r="T38" s="14">
        <f t="shared" si="3"/>
        <v>0.23076923076923078</v>
      </c>
      <c r="U38" s="15">
        <f t="shared" si="4"/>
        <v>0.29729729729729731</v>
      </c>
      <c r="V38" s="15">
        <f t="shared" si="5"/>
        <v>0.5280665280665281</v>
      </c>
      <c r="W38" s="15">
        <f t="shared" si="6"/>
        <v>0.1891891891891892</v>
      </c>
    </row>
    <row r="39" spans="1:23" ht="15.6" x14ac:dyDescent="0.3">
      <c r="A39" s="11" t="s">
        <v>46</v>
      </c>
      <c r="B39" s="12">
        <v>14</v>
      </c>
      <c r="C39" s="12">
        <v>51</v>
      </c>
      <c r="D39" s="12">
        <v>46</v>
      </c>
      <c r="E39" s="12">
        <v>5</v>
      </c>
      <c r="F39" s="12">
        <f t="shared" si="2"/>
        <v>10</v>
      </c>
      <c r="G39" s="12">
        <v>10</v>
      </c>
      <c r="H39" s="12">
        <v>0</v>
      </c>
      <c r="I39" s="12">
        <v>0</v>
      </c>
      <c r="J39" s="12">
        <v>0</v>
      </c>
      <c r="K39" s="12">
        <v>7</v>
      </c>
      <c r="L39" s="12">
        <v>5</v>
      </c>
      <c r="M39" s="12">
        <v>0</v>
      </c>
      <c r="N39" s="12">
        <v>5</v>
      </c>
      <c r="O39" s="12">
        <v>0</v>
      </c>
      <c r="P39" s="13">
        <v>4</v>
      </c>
      <c r="Q39" s="12">
        <v>0</v>
      </c>
      <c r="R39" s="12">
        <v>0</v>
      </c>
      <c r="S39" s="12">
        <v>0</v>
      </c>
      <c r="T39" s="14">
        <f t="shared" si="3"/>
        <v>0.29411764705882354</v>
      </c>
      <c r="U39" s="15">
        <f t="shared" si="4"/>
        <v>0.21739130434782608</v>
      </c>
      <c r="V39" s="15">
        <f t="shared" si="5"/>
        <v>0.51150895140664965</v>
      </c>
      <c r="W39" s="15">
        <f t="shared" si="6"/>
        <v>0.21739130434782608</v>
      </c>
    </row>
    <row r="40" spans="1:23" ht="15.6" x14ac:dyDescent="0.3">
      <c r="A40" s="11" t="s">
        <v>90</v>
      </c>
      <c r="B40" s="12">
        <v>15</v>
      </c>
      <c r="C40" s="12">
        <v>52</v>
      </c>
      <c r="D40" s="12">
        <v>43</v>
      </c>
      <c r="E40" s="12">
        <v>6</v>
      </c>
      <c r="F40" s="12">
        <f t="shared" si="2"/>
        <v>9</v>
      </c>
      <c r="G40" s="12">
        <v>8</v>
      </c>
      <c r="H40" s="12">
        <v>1</v>
      </c>
      <c r="I40" s="12">
        <v>0</v>
      </c>
      <c r="J40" s="12">
        <v>0</v>
      </c>
      <c r="K40" s="12">
        <v>6</v>
      </c>
      <c r="L40" s="12">
        <v>2</v>
      </c>
      <c r="M40" s="12">
        <v>6</v>
      </c>
      <c r="N40" s="12">
        <v>7</v>
      </c>
      <c r="O40" s="12">
        <v>1</v>
      </c>
      <c r="P40" s="12">
        <v>0</v>
      </c>
      <c r="Q40" s="12">
        <v>2</v>
      </c>
      <c r="R40" s="12">
        <v>0</v>
      </c>
      <c r="S40" s="12">
        <v>0</v>
      </c>
      <c r="T40" s="14">
        <f t="shared" si="3"/>
        <v>0.23076923076923078</v>
      </c>
      <c r="U40" s="15">
        <f t="shared" si="4"/>
        <v>0.23255813953488372</v>
      </c>
      <c r="V40" s="15">
        <f t="shared" si="5"/>
        <v>0.46332737030411453</v>
      </c>
      <c r="W40" s="15">
        <f t="shared" si="6"/>
        <v>0.20930232558139536</v>
      </c>
    </row>
    <row r="41" spans="1:23" ht="15.6" x14ac:dyDescent="0.3">
      <c r="A41" s="11" t="s">
        <v>52</v>
      </c>
      <c r="B41" s="12">
        <v>13</v>
      </c>
      <c r="C41" s="12">
        <v>37</v>
      </c>
      <c r="D41" s="12">
        <v>33</v>
      </c>
      <c r="E41" s="12">
        <v>7</v>
      </c>
      <c r="F41" s="12">
        <f t="shared" si="2"/>
        <v>11</v>
      </c>
      <c r="G41" s="12">
        <v>10</v>
      </c>
      <c r="H41" s="12">
        <v>1</v>
      </c>
      <c r="I41" s="12">
        <v>0</v>
      </c>
      <c r="J41" s="12">
        <v>0</v>
      </c>
      <c r="K41" s="12">
        <v>6</v>
      </c>
      <c r="L41" s="12">
        <v>4</v>
      </c>
      <c r="M41" s="12">
        <v>0</v>
      </c>
      <c r="N41" s="12">
        <v>7</v>
      </c>
      <c r="O41" s="12">
        <v>0</v>
      </c>
      <c r="P41" s="12">
        <v>2</v>
      </c>
      <c r="Q41" s="12">
        <v>0</v>
      </c>
      <c r="R41" s="12">
        <v>2</v>
      </c>
      <c r="S41" s="12">
        <v>1</v>
      </c>
      <c r="T41" s="14">
        <f t="shared" si="3"/>
        <v>0.40540540540540543</v>
      </c>
      <c r="U41" s="15">
        <f t="shared" si="4"/>
        <v>0.36363636363636365</v>
      </c>
      <c r="V41" s="15">
        <f t="shared" si="5"/>
        <v>0.76904176904176902</v>
      </c>
      <c r="W41" s="15">
        <f t="shared" si="6"/>
        <v>0.33333333333333331</v>
      </c>
    </row>
    <row r="42" spans="1:23" ht="15.6" x14ac:dyDescent="0.3">
      <c r="A42" s="11" t="s">
        <v>44</v>
      </c>
      <c r="B42" s="12">
        <v>20</v>
      </c>
      <c r="C42" s="18">
        <v>80</v>
      </c>
      <c r="D42" s="12">
        <v>66</v>
      </c>
      <c r="E42" s="12">
        <v>12</v>
      </c>
      <c r="F42" s="12">
        <f t="shared" si="2"/>
        <v>15</v>
      </c>
      <c r="G42" s="12">
        <v>9</v>
      </c>
      <c r="H42" s="12">
        <v>6</v>
      </c>
      <c r="I42" s="12">
        <v>0</v>
      </c>
      <c r="J42" s="12">
        <v>0</v>
      </c>
      <c r="K42" s="12">
        <v>4</v>
      </c>
      <c r="L42" s="12">
        <v>8</v>
      </c>
      <c r="M42" s="12">
        <v>3</v>
      </c>
      <c r="N42" s="12">
        <v>11</v>
      </c>
      <c r="O42" s="12">
        <v>3</v>
      </c>
      <c r="P42" s="13">
        <v>4</v>
      </c>
      <c r="Q42" s="12">
        <v>1</v>
      </c>
      <c r="R42" s="12">
        <v>6</v>
      </c>
      <c r="S42" s="12">
        <v>0</v>
      </c>
      <c r="T42" s="14">
        <f t="shared" si="3"/>
        <v>0.32500000000000001</v>
      </c>
      <c r="U42" s="15">
        <f t="shared" si="4"/>
        <v>0.31818181818181818</v>
      </c>
      <c r="V42" s="15">
        <f t="shared" si="5"/>
        <v>0.64318181818181819</v>
      </c>
      <c r="W42" s="15">
        <f t="shared" si="6"/>
        <v>0.22727272727272727</v>
      </c>
    </row>
    <row r="43" spans="1:23" ht="15.6" x14ac:dyDescent="0.3">
      <c r="A43" s="11" t="s">
        <v>48</v>
      </c>
      <c r="B43" s="12">
        <v>17</v>
      </c>
      <c r="C43" s="12">
        <v>55</v>
      </c>
      <c r="D43" s="12">
        <v>40</v>
      </c>
      <c r="E43" s="12">
        <v>14</v>
      </c>
      <c r="F43" s="12">
        <f t="shared" si="2"/>
        <v>8</v>
      </c>
      <c r="G43" s="12">
        <v>6</v>
      </c>
      <c r="H43" s="12">
        <v>1</v>
      </c>
      <c r="I43" s="13">
        <v>1</v>
      </c>
      <c r="J43" s="12">
        <v>0</v>
      </c>
      <c r="K43" s="12">
        <v>3</v>
      </c>
      <c r="L43" s="13">
        <v>13</v>
      </c>
      <c r="M43" s="12">
        <v>2</v>
      </c>
      <c r="N43" s="12">
        <v>7</v>
      </c>
      <c r="O43" s="12">
        <v>0</v>
      </c>
      <c r="P43" s="12">
        <v>3</v>
      </c>
      <c r="Q43" s="12">
        <v>1</v>
      </c>
      <c r="R43" s="13">
        <v>17</v>
      </c>
      <c r="S43" s="12">
        <v>1</v>
      </c>
      <c r="T43" s="14">
        <f t="shared" si="3"/>
        <v>0.38181818181818183</v>
      </c>
      <c r="U43" s="15">
        <f t="shared" si="4"/>
        <v>0.27500000000000002</v>
      </c>
      <c r="V43" s="15">
        <f t="shared" si="5"/>
        <v>0.65681818181818186</v>
      </c>
      <c r="W43" s="15">
        <f t="shared" si="6"/>
        <v>0.2</v>
      </c>
    </row>
    <row r="44" spans="1:23" ht="15.6" x14ac:dyDescent="0.3">
      <c r="A44" s="11" t="s">
        <v>53</v>
      </c>
      <c r="B44" s="12">
        <v>10</v>
      </c>
      <c r="C44" s="12">
        <v>30</v>
      </c>
      <c r="D44" s="12">
        <v>25</v>
      </c>
      <c r="E44" s="12">
        <v>10</v>
      </c>
      <c r="F44" s="12">
        <v>7</v>
      </c>
      <c r="G44" s="12">
        <v>5</v>
      </c>
      <c r="H44" s="12">
        <v>2</v>
      </c>
      <c r="I44" s="12">
        <v>0</v>
      </c>
      <c r="J44" s="12">
        <v>0</v>
      </c>
      <c r="K44" s="12">
        <v>3</v>
      </c>
      <c r="L44" s="12">
        <v>3</v>
      </c>
      <c r="M44" s="12">
        <v>1</v>
      </c>
      <c r="N44" s="12">
        <v>4</v>
      </c>
      <c r="O44" s="12">
        <v>1</v>
      </c>
      <c r="P44" s="12">
        <v>4</v>
      </c>
      <c r="Q44" s="12">
        <v>1</v>
      </c>
      <c r="R44" s="12">
        <v>2</v>
      </c>
      <c r="S44" s="12">
        <v>0</v>
      </c>
      <c r="T44" s="14">
        <f t="shared" si="3"/>
        <v>0.36666666666666664</v>
      </c>
      <c r="U44" s="15">
        <f t="shared" si="4"/>
        <v>0.36</v>
      </c>
      <c r="V44" s="15">
        <f t="shared" si="5"/>
        <v>0.72666666666666657</v>
      </c>
      <c r="W44" s="15">
        <f t="shared" si="6"/>
        <v>0.28000000000000003</v>
      </c>
    </row>
    <row r="45" spans="1:23" ht="15.6" x14ac:dyDescent="0.3">
      <c r="A45" s="11" t="s">
        <v>47</v>
      </c>
      <c r="B45" s="12">
        <v>14</v>
      </c>
      <c r="C45" s="12">
        <v>46</v>
      </c>
      <c r="D45" s="12">
        <v>43</v>
      </c>
      <c r="E45" s="12">
        <v>4</v>
      </c>
      <c r="F45" s="12">
        <f>G45+H45+I45+J45</f>
        <v>10</v>
      </c>
      <c r="G45" s="12">
        <v>7</v>
      </c>
      <c r="H45" s="12">
        <v>3</v>
      </c>
      <c r="I45" s="12">
        <v>0</v>
      </c>
      <c r="J45" s="12">
        <v>0</v>
      </c>
      <c r="K45" s="12">
        <v>2</v>
      </c>
      <c r="L45" s="12">
        <v>2</v>
      </c>
      <c r="M45" s="12">
        <v>1</v>
      </c>
      <c r="N45" s="13">
        <v>2</v>
      </c>
      <c r="O45" s="12">
        <v>0</v>
      </c>
      <c r="P45" s="12">
        <v>1</v>
      </c>
      <c r="Q45" s="12">
        <v>0</v>
      </c>
      <c r="R45" s="12">
        <v>0</v>
      </c>
      <c r="S45" s="12">
        <v>0</v>
      </c>
      <c r="T45" s="14">
        <f t="shared" si="3"/>
        <v>0.2608695652173913</v>
      </c>
      <c r="U45" s="15">
        <f t="shared" si="4"/>
        <v>0.30232558139534882</v>
      </c>
      <c r="V45" s="15">
        <f t="shared" si="5"/>
        <v>0.56319514661274006</v>
      </c>
      <c r="W45" s="15">
        <f t="shared" si="6"/>
        <v>0.23255813953488372</v>
      </c>
    </row>
    <row r="46" spans="1:23" ht="15.6" x14ac:dyDescent="0.3">
      <c r="A46" s="11" t="s">
        <v>55</v>
      </c>
      <c r="B46" s="12">
        <v>6</v>
      </c>
      <c r="C46" s="12">
        <v>14</v>
      </c>
      <c r="D46" s="12">
        <v>12</v>
      </c>
      <c r="E46" s="12">
        <v>1</v>
      </c>
      <c r="F46" s="12">
        <v>2</v>
      </c>
      <c r="G46" s="12">
        <v>1</v>
      </c>
      <c r="H46" s="12">
        <v>1</v>
      </c>
      <c r="I46" s="12">
        <v>0</v>
      </c>
      <c r="J46" s="12">
        <v>0</v>
      </c>
      <c r="K46" s="12">
        <v>2</v>
      </c>
      <c r="L46" s="12">
        <v>2</v>
      </c>
      <c r="M46" s="12">
        <v>0</v>
      </c>
      <c r="N46" s="12">
        <v>3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4">
        <f t="shared" si="3"/>
        <v>0.2857142857142857</v>
      </c>
      <c r="U46" s="15">
        <f t="shared" si="4"/>
        <v>0.25</v>
      </c>
      <c r="V46" s="15">
        <f t="shared" si="5"/>
        <v>0.5357142857142857</v>
      </c>
      <c r="W46" s="15">
        <f t="shared" si="6"/>
        <v>0.16666666666666666</v>
      </c>
    </row>
    <row r="47" spans="1:23" ht="15.6" x14ac:dyDescent="0.3">
      <c r="A47" s="11" t="s">
        <v>57</v>
      </c>
      <c r="B47" s="12">
        <v>6</v>
      </c>
      <c r="C47" s="12">
        <v>13</v>
      </c>
      <c r="D47" s="12">
        <v>11</v>
      </c>
      <c r="E47" s="12">
        <v>1</v>
      </c>
      <c r="F47" s="12">
        <f>G47+H47+I47+J47</f>
        <v>2</v>
      </c>
      <c r="G47" s="12">
        <v>1</v>
      </c>
      <c r="H47" s="12">
        <v>1</v>
      </c>
      <c r="I47" s="12">
        <v>0</v>
      </c>
      <c r="J47" s="12">
        <v>0</v>
      </c>
      <c r="K47" s="12">
        <v>2</v>
      </c>
      <c r="L47" s="12">
        <v>2</v>
      </c>
      <c r="M47" s="12">
        <v>0</v>
      </c>
      <c r="N47" s="12">
        <v>8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4">
        <f t="shared" si="3"/>
        <v>0.30769230769230771</v>
      </c>
      <c r="U47" s="15">
        <f t="shared" si="4"/>
        <v>0.27272727272727271</v>
      </c>
      <c r="V47" s="15">
        <f t="shared" si="5"/>
        <v>0.58041958041958042</v>
      </c>
      <c r="W47" s="15">
        <f t="shared" si="6"/>
        <v>0.18181818181818182</v>
      </c>
    </row>
    <row r="48" spans="1:23" ht="15.6" x14ac:dyDescent="0.3">
      <c r="A48" s="11" t="s">
        <v>58</v>
      </c>
      <c r="B48" s="12">
        <v>3</v>
      </c>
      <c r="C48" s="12">
        <v>12</v>
      </c>
      <c r="D48" s="12">
        <v>11</v>
      </c>
      <c r="E48" s="12">
        <v>0</v>
      </c>
      <c r="F48" s="12">
        <v>2</v>
      </c>
      <c r="G48" s="12">
        <v>2</v>
      </c>
      <c r="H48" s="12">
        <v>0</v>
      </c>
      <c r="I48" s="12">
        <v>0</v>
      </c>
      <c r="J48" s="12">
        <v>0</v>
      </c>
      <c r="K48" s="12">
        <v>2</v>
      </c>
      <c r="L48" s="12">
        <v>0</v>
      </c>
      <c r="M48" s="12">
        <v>1</v>
      </c>
      <c r="N48" s="12">
        <v>3</v>
      </c>
      <c r="O48" s="12">
        <v>0</v>
      </c>
      <c r="P48" s="12">
        <v>0</v>
      </c>
      <c r="Q48" s="12">
        <v>1</v>
      </c>
      <c r="R48" s="12">
        <v>0</v>
      </c>
      <c r="S48" s="12">
        <v>0</v>
      </c>
      <c r="T48" s="14">
        <f t="shared" si="3"/>
        <v>0.16666666666666666</v>
      </c>
      <c r="U48" s="15">
        <f t="shared" si="4"/>
        <v>0.18181818181818182</v>
      </c>
      <c r="V48" s="15">
        <f t="shared" si="5"/>
        <v>0.34848484848484851</v>
      </c>
      <c r="W48" s="15">
        <f t="shared" si="6"/>
        <v>0.18181818181818182</v>
      </c>
    </row>
    <row r="49" spans="1:23" ht="15.6" x14ac:dyDescent="0.3">
      <c r="A49" s="11" t="s">
        <v>63</v>
      </c>
      <c r="B49" s="12">
        <v>4</v>
      </c>
      <c r="C49" s="12">
        <v>4</v>
      </c>
      <c r="D49" s="12">
        <v>3</v>
      </c>
      <c r="E49" s="12">
        <v>0</v>
      </c>
      <c r="F49" s="12">
        <v>1</v>
      </c>
      <c r="G49" s="12">
        <v>1</v>
      </c>
      <c r="H49" s="12">
        <v>0</v>
      </c>
      <c r="I49" s="12">
        <v>0</v>
      </c>
      <c r="J49" s="12">
        <v>0</v>
      </c>
      <c r="K49" s="12">
        <v>2</v>
      </c>
      <c r="L49" s="12">
        <v>0</v>
      </c>
      <c r="M49" s="12">
        <v>1</v>
      </c>
      <c r="N49" s="12">
        <v>1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4">
        <f t="shared" si="3"/>
        <v>0.25</v>
      </c>
      <c r="U49" s="15">
        <f t="shared" si="4"/>
        <v>0.33333333333333331</v>
      </c>
      <c r="V49" s="15">
        <f t="shared" si="5"/>
        <v>0.58333333333333326</v>
      </c>
      <c r="W49" s="15">
        <f t="shared" si="6"/>
        <v>0.33333333333333331</v>
      </c>
    </row>
    <row r="50" spans="1:23" ht="15.6" x14ac:dyDescent="0.3">
      <c r="A50" s="11" t="s">
        <v>51</v>
      </c>
      <c r="B50" s="12">
        <v>10</v>
      </c>
      <c r="C50" s="12">
        <v>40</v>
      </c>
      <c r="D50" s="12">
        <v>36</v>
      </c>
      <c r="E50" s="12">
        <v>4</v>
      </c>
      <c r="F50" s="12">
        <f>G50+H50+I50+J50</f>
        <v>10</v>
      </c>
      <c r="G50" s="12">
        <v>9</v>
      </c>
      <c r="H50" s="12">
        <v>1</v>
      </c>
      <c r="I50" s="12">
        <v>0</v>
      </c>
      <c r="J50" s="12">
        <v>0</v>
      </c>
      <c r="K50" s="12">
        <v>1</v>
      </c>
      <c r="L50" s="12">
        <v>1</v>
      </c>
      <c r="M50" s="12">
        <v>2</v>
      </c>
      <c r="N50" s="12">
        <v>4</v>
      </c>
      <c r="O50" s="12">
        <v>1</v>
      </c>
      <c r="P50" s="12">
        <v>4</v>
      </c>
      <c r="Q50" s="12">
        <v>1</v>
      </c>
      <c r="R50" s="12">
        <v>1</v>
      </c>
      <c r="S50" s="12">
        <v>0</v>
      </c>
      <c r="T50" s="14">
        <f t="shared" si="3"/>
        <v>0.3</v>
      </c>
      <c r="U50" s="15">
        <f t="shared" si="4"/>
        <v>0.30555555555555558</v>
      </c>
      <c r="V50" s="15">
        <f t="shared" si="5"/>
        <v>0.60555555555555562</v>
      </c>
      <c r="W50" s="15">
        <f t="shared" si="6"/>
        <v>0.27777777777777779</v>
      </c>
    </row>
    <row r="51" spans="1:23" ht="15.6" x14ac:dyDescent="0.3">
      <c r="A51" s="11" t="s">
        <v>54</v>
      </c>
      <c r="B51" s="12">
        <v>5</v>
      </c>
      <c r="C51" s="12">
        <v>17</v>
      </c>
      <c r="D51" s="12">
        <v>16</v>
      </c>
      <c r="E51" s="12">
        <v>2</v>
      </c>
      <c r="F51" s="12">
        <v>6</v>
      </c>
      <c r="G51" s="12">
        <v>4</v>
      </c>
      <c r="H51" s="12">
        <v>2</v>
      </c>
      <c r="I51" s="12">
        <v>0</v>
      </c>
      <c r="J51" s="12">
        <v>0</v>
      </c>
      <c r="K51" s="12">
        <v>1</v>
      </c>
      <c r="L51" s="12">
        <v>1</v>
      </c>
      <c r="M51" s="12">
        <v>0</v>
      </c>
      <c r="N51" s="12">
        <v>0</v>
      </c>
      <c r="O51" s="12">
        <v>0</v>
      </c>
      <c r="P51" s="12">
        <v>1</v>
      </c>
      <c r="Q51" s="12">
        <v>0</v>
      </c>
      <c r="R51" s="12">
        <v>1</v>
      </c>
      <c r="S51" s="12">
        <v>0</v>
      </c>
      <c r="T51" s="14">
        <f t="shared" si="3"/>
        <v>0.41176470588235292</v>
      </c>
      <c r="U51" s="15">
        <f t="shared" si="4"/>
        <v>0.5</v>
      </c>
      <c r="V51" s="15">
        <f t="shared" si="5"/>
        <v>0.91176470588235292</v>
      </c>
      <c r="W51" s="15">
        <f t="shared" si="6"/>
        <v>0.375</v>
      </c>
    </row>
    <row r="52" spans="1:23" ht="15.6" x14ac:dyDescent="0.3">
      <c r="A52" s="11" t="s">
        <v>56</v>
      </c>
      <c r="B52" s="12">
        <v>7</v>
      </c>
      <c r="C52" s="12">
        <v>17</v>
      </c>
      <c r="D52" s="12">
        <v>11</v>
      </c>
      <c r="E52" s="12">
        <v>2</v>
      </c>
      <c r="F52" s="12">
        <v>4</v>
      </c>
      <c r="G52" s="12">
        <v>3</v>
      </c>
      <c r="H52" s="12">
        <v>1</v>
      </c>
      <c r="I52" s="12">
        <v>0</v>
      </c>
      <c r="J52" s="12">
        <v>0</v>
      </c>
      <c r="K52" s="12">
        <v>1</v>
      </c>
      <c r="L52" s="12">
        <v>4</v>
      </c>
      <c r="M52" s="12">
        <v>0</v>
      </c>
      <c r="N52" s="12">
        <v>6</v>
      </c>
      <c r="O52" s="12">
        <v>2</v>
      </c>
      <c r="P52" s="12">
        <v>0</v>
      </c>
      <c r="Q52" s="12">
        <v>0</v>
      </c>
      <c r="R52" s="12">
        <v>0</v>
      </c>
      <c r="S52" s="12">
        <v>0</v>
      </c>
      <c r="T52" s="14">
        <f t="shared" si="3"/>
        <v>0.58823529411764708</v>
      </c>
      <c r="U52" s="15">
        <f t="shared" si="4"/>
        <v>0.45454545454545453</v>
      </c>
      <c r="V52" s="15">
        <f t="shared" si="5"/>
        <v>1.0427807486631016</v>
      </c>
      <c r="W52" s="15">
        <f t="shared" si="6"/>
        <v>0.36363636363636365</v>
      </c>
    </row>
    <row r="53" spans="1:23" ht="15.6" x14ac:dyDescent="0.3">
      <c r="A53" s="11" t="s">
        <v>59</v>
      </c>
      <c r="B53" s="12">
        <v>3</v>
      </c>
      <c r="C53" s="12">
        <v>5</v>
      </c>
      <c r="D53" s="12">
        <v>5</v>
      </c>
      <c r="E53" s="12">
        <v>1</v>
      </c>
      <c r="F53" s="12">
        <f>G53+H53+I53+J53</f>
        <v>2</v>
      </c>
      <c r="G53" s="12">
        <v>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4">
        <f t="shared" si="3"/>
        <v>0.4</v>
      </c>
      <c r="U53" s="15">
        <f t="shared" si="4"/>
        <v>0.4</v>
      </c>
      <c r="V53" s="15">
        <f t="shared" si="5"/>
        <v>0.8</v>
      </c>
      <c r="W53" s="15">
        <f t="shared" si="6"/>
        <v>0.4</v>
      </c>
    </row>
    <row r="54" spans="1:23" ht="15.6" x14ac:dyDescent="0.3">
      <c r="A54" s="11" t="s">
        <v>60</v>
      </c>
      <c r="B54" s="12">
        <v>2</v>
      </c>
      <c r="C54" s="12">
        <v>5</v>
      </c>
      <c r="D54" s="12">
        <v>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4">
        <f t="shared" si="3"/>
        <v>0</v>
      </c>
      <c r="U54" s="15">
        <f t="shared" si="4"/>
        <v>0</v>
      </c>
      <c r="V54" s="15">
        <f t="shared" si="5"/>
        <v>0</v>
      </c>
      <c r="W54" s="15">
        <f t="shared" si="6"/>
        <v>0</v>
      </c>
    </row>
    <row r="55" spans="1:23" ht="15.6" x14ac:dyDescent="0.3">
      <c r="A55" s="11" t="s">
        <v>61</v>
      </c>
      <c r="B55" s="12">
        <v>4</v>
      </c>
      <c r="C55" s="12">
        <v>7</v>
      </c>
      <c r="D55" s="12">
        <v>4</v>
      </c>
      <c r="E55" s="12">
        <v>1</v>
      </c>
      <c r="F55" s="12">
        <f>G55+H55+I55+J55</f>
        <v>1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3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1</v>
      </c>
      <c r="S55" s="12">
        <v>0</v>
      </c>
      <c r="T55" s="14">
        <f t="shared" si="3"/>
        <v>0.5714285714285714</v>
      </c>
      <c r="U55" s="15">
        <f t="shared" si="4"/>
        <v>0.25</v>
      </c>
      <c r="V55" s="15">
        <f t="shared" si="5"/>
        <v>0.8214285714285714</v>
      </c>
      <c r="W55" s="15">
        <f t="shared" si="6"/>
        <v>0.25</v>
      </c>
    </row>
    <row r="56" spans="1:23" ht="15.6" x14ac:dyDescent="0.3">
      <c r="A56" s="11" t="s">
        <v>62</v>
      </c>
      <c r="B56" s="12">
        <v>3</v>
      </c>
      <c r="C56" s="12">
        <v>7</v>
      </c>
      <c r="D56" s="12">
        <v>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1</v>
      </c>
      <c r="M56" s="12">
        <v>1</v>
      </c>
      <c r="N56" s="12">
        <v>1</v>
      </c>
      <c r="O56" s="12">
        <v>1</v>
      </c>
      <c r="P56" s="12">
        <v>0</v>
      </c>
      <c r="Q56" s="12">
        <v>0</v>
      </c>
      <c r="R56" s="12">
        <v>0</v>
      </c>
      <c r="S56" s="12">
        <v>0</v>
      </c>
      <c r="T56" s="14">
        <f t="shared" si="3"/>
        <v>0.2857142857142857</v>
      </c>
      <c r="U56" s="15">
        <f t="shared" si="4"/>
        <v>0</v>
      </c>
      <c r="V56" s="15">
        <f t="shared" si="5"/>
        <v>0.2857142857142857</v>
      </c>
      <c r="W56" s="15">
        <f t="shared" si="6"/>
        <v>0</v>
      </c>
    </row>
    <row r="57" spans="1:23" ht="15.6" x14ac:dyDescent="0.3">
      <c r="A57" s="11" t="s">
        <v>64</v>
      </c>
      <c r="B57" s="12">
        <v>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4">
        <v>0</v>
      </c>
      <c r="U57" s="15">
        <v>0</v>
      </c>
      <c r="V57" s="15">
        <v>0</v>
      </c>
      <c r="W57" s="15">
        <v>0</v>
      </c>
    </row>
    <row r="58" spans="1:23" ht="15.6" x14ac:dyDescent="0.3">
      <c r="A58" s="11" t="s">
        <v>65</v>
      </c>
      <c r="B58" s="12">
        <v>0</v>
      </c>
      <c r="C58" s="12">
        <v>0</v>
      </c>
      <c r="D58" s="12">
        <v>0</v>
      </c>
      <c r="E58" s="12">
        <v>0</v>
      </c>
      <c r="F58" s="12">
        <f>G58+H58+I58+J58</f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4">
        <v>0</v>
      </c>
      <c r="U58" s="15">
        <v>0</v>
      </c>
      <c r="V58" s="15">
        <v>0</v>
      </c>
      <c r="W58" s="15">
        <v>0</v>
      </c>
    </row>
    <row r="59" spans="1:23" ht="15.6" x14ac:dyDescent="0.3">
      <c r="A59" s="11" t="s">
        <v>66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4">
        <v>0</v>
      </c>
      <c r="U59" s="15">
        <v>0</v>
      </c>
      <c r="V59" s="15">
        <v>0</v>
      </c>
      <c r="W59" s="15">
        <v>0</v>
      </c>
    </row>
    <row r="60" spans="1:23" ht="15.6" x14ac:dyDescent="0.3">
      <c r="A60" s="11" t="s">
        <v>67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4">
        <v>0</v>
      </c>
      <c r="U60" s="15">
        <v>0</v>
      </c>
      <c r="V60" s="15">
        <v>0</v>
      </c>
      <c r="W60" s="15">
        <v>0</v>
      </c>
    </row>
    <row r="61" spans="1:23" ht="15.6" x14ac:dyDescent="0.3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4"/>
      <c r="U61" s="15"/>
      <c r="V61" s="15"/>
      <c r="W61" s="15"/>
    </row>
    <row r="63" spans="1:23" ht="18" x14ac:dyDescent="0.35">
      <c r="A63" s="9" t="s">
        <v>89</v>
      </c>
      <c r="H63" s="10" t="s">
        <v>87</v>
      </c>
    </row>
    <row r="64" spans="1:23" ht="15.6" x14ac:dyDescent="0.3">
      <c r="A64" s="19"/>
      <c r="B64" s="8" t="s">
        <v>68</v>
      </c>
      <c r="C64" s="8" t="s">
        <v>69</v>
      </c>
      <c r="D64" s="8" t="s">
        <v>70</v>
      </c>
      <c r="E64" s="20" t="s">
        <v>71</v>
      </c>
      <c r="F64" s="8" t="s">
        <v>72</v>
      </c>
      <c r="G64" s="8" t="s">
        <v>73</v>
      </c>
      <c r="H64" s="8" t="s">
        <v>74</v>
      </c>
      <c r="I64" s="8" t="s">
        <v>75</v>
      </c>
      <c r="J64" s="8" t="s">
        <v>76</v>
      </c>
      <c r="K64" s="8" t="s">
        <v>77</v>
      </c>
      <c r="L64" s="8" t="s">
        <v>78</v>
      </c>
      <c r="M64" s="8" t="s">
        <v>79</v>
      </c>
      <c r="N64" s="8" t="s">
        <v>80</v>
      </c>
      <c r="O64" s="8" t="s">
        <v>81</v>
      </c>
      <c r="P64" s="21" t="s">
        <v>82</v>
      </c>
      <c r="Q64" s="8" t="s">
        <v>83</v>
      </c>
    </row>
    <row r="65" spans="1:17" ht="15.6" x14ac:dyDescent="0.3">
      <c r="A65" s="11" t="s">
        <v>65</v>
      </c>
      <c r="B65" s="12">
        <v>6</v>
      </c>
      <c r="C65" s="12">
        <v>5</v>
      </c>
      <c r="D65" s="13">
        <v>1</v>
      </c>
      <c r="E65" s="22">
        <v>27</v>
      </c>
      <c r="F65" s="13">
        <v>5</v>
      </c>
      <c r="G65" s="13">
        <v>22</v>
      </c>
      <c r="H65" s="13">
        <v>0</v>
      </c>
      <c r="I65" s="12">
        <v>9</v>
      </c>
      <c r="J65" s="12">
        <v>8</v>
      </c>
      <c r="K65" s="13">
        <v>1</v>
      </c>
      <c r="L65" s="12">
        <v>0</v>
      </c>
      <c r="M65" s="13">
        <v>4</v>
      </c>
      <c r="N65" s="13">
        <v>0</v>
      </c>
      <c r="O65" s="12">
        <v>0</v>
      </c>
      <c r="P65" s="23">
        <f t="shared" ref="P65:P71" si="7">F65*9/E65</f>
        <v>1.6666666666666667</v>
      </c>
      <c r="Q65" s="24">
        <f t="shared" ref="Q65:Q74" si="8">(G65+J65)/E65</f>
        <v>1.1111111111111112</v>
      </c>
    </row>
    <row r="66" spans="1:17" ht="15.6" x14ac:dyDescent="0.3">
      <c r="A66" s="11" t="s">
        <v>64</v>
      </c>
      <c r="B66" s="13">
        <v>9</v>
      </c>
      <c r="C66" s="13">
        <v>6</v>
      </c>
      <c r="D66" s="13">
        <v>1</v>
      </c>
      <c r="E66" s="25">
        <v>46</v>
      </c>
      <c r="F66" s="12">
        <v>24</v>
      </c>
      <c r="G66" s="12">
        <v>37</v>
      </c>
      <c r="H66" s="12">
        <v>2</v>
      </c>
      <c r="I66" s="13">
        <v>34</v>
      </c>
      <c r="J66" s="12">
        <v>30</v>
      </c>
      <c r="K66" s="12">
        <v>5</v>
      </c>
      <c r="L66" s="12">
        <v>0</v>
      </c>
      <c r="M66" s="12">
        <v>3</v>
      </c>
      <c r="N66" s="12">
        <v>3</v>
      </c>
      <c r="O66" s="12">
        <v>0</v>
      </c>
      <c r="P66" s="24">
        <f t="shared" si="7"/>
        <v>4.6956521739130439</v>
      </c>
      <c r="Q66" s="24">
        <f t="shared" si="8"/>
        <v>1.4565217391304348</v>
      </c>
    </row>
    <row r="67" spans="1:17" ht="15.6" x14ac:dyDescent="0.3">
      <c r="A67" s="11" t="s">
        <v>52</v>
      </c>
      <c r="B67" s="12">
        <v>6</v>
      </c>
      <c r="C67" s="12">
        <v>1</v>
      </c>
      <c r="D67" s="12">
        <v>0</v>
      </c>
      <c r="E67" s="22">
        <v>21</v>
      </c>
      <c r="F67" s="12">
        <v>13</v>
      </c>
      <c r="G67" s="12">
        <v>20</v>
      </c>
      <c r="H67" s="12">
        <v>0</v>
      </c>
      <c r="I67" s="12">
        <v>13</v>
      </c>
      <c r="J67" s="12">
        <v>11</v>
      </c>
      <c r="K67" s="12">
        <v>1</v>
      </c>
      <c r="L67" s="12">
        <v>0</v>
      </c>
      <c r="M67" s="12">
        <v>2</v>
      </c>
      <c r="N67" s="12">
        <v>1</v>
      </c>
      <c r="O67" s="12">
        <v>0</v>
      </c>
      <c r="P67" s="24">
        <f t="shared" si="7"/>
        <v>5.5714285714285712</v>
      </c>
      <c r="Q67" s="24">
        <f t="shared" si="8"/>
        <v>1.4761904761904763</v>
      </c>
    </row>
    <row r="68" spans="1:17" ht="15.6" x14ac:dyDescent="0.3">
      <c r="A68" s="11" t="s">
        <v>66</v>
      </c>
      <c r="B68" s="26">
        <v>7</v>
      </c>
      <c r="C68" s="26">
        <v>0</v>
      </c>
      <c r="D68" s="26">
        <v>0</v>
      </c>
      <c r="E68" s="27">
        <v>14</v>
      </c>
      <c r="F68" s="26">
        <v>3</v>
      </c>
      <c r="G68" s="26">
        <v>11</v>
      </c>
      <c r="H68" s="26">
        <v>0</v>
      </c>
      <c r="I68" s="26">
        <v>6</v>
      </c>
      <c r="J68" s="26">
        <v>13</v>
      </c>
      <c r="K68" s="26">
        <v>2</v>
      </c>
      <c r="L68" s="26">
        <v>1</v>
      </c>
      <c r="M68" s="26">
        <v>1</v>
      </c>
      <c r="N68" s="26">
        <v>0</v>
      </c>
      <c r="O68" s="26">
        <v>0</v>
      </c>
      <c r="P68" s="28">
        <f t="shared" si="7"/>
        <v>1.9285714285714286</v>
      </c>
      <c r="Q68" s="28">
        <f t="shared" si="8"/>
        <v>1.7142857142857142</v>
      </c>
    </row>
    <row r="69" spans="1:17" ht="15.6" x14ac:dyDescent="0.3">
      <c r="A69" s="11" t="s">
        <v>67</v>
      </c>
      <c r="B69" s="12">
        <v>4</v>
      </c>
      <c r="C69" s="12">
        <v>2</v>
      </c>
      <c r="D69" s="12">
        <v>1</v>
      </c>
      <c r="E69" s="22">
        <v>14</v>
      </c>
      <c r="F69" s="12">
        <v>9</v>
      </c>
      <c r="G69" s="12">
        <v>7</v>
      </c>
      <c r="H69" s="12">
        <v>1</v>
      </c>
      <c r="I69" s="12">
        <v>12</v>
      </c>
      <c r="J69" s="12">
        <v>15</v>
      </c>
      <c r="K69" s="12">
        <v>1</v>
      </c>
      <c r="L69" s="12">
        <v>0</v>
      </c>
      <c r="M69" s="12">
        <v>1</v>
      </c>
      <c r="N69" s="12">
        <v>1</v>
      </c>
      <c r="O69" s="12">
        <v>0</v>
      </c>
      <c r="P69" s="24">
        <f t="shared" si="7"/>
        <v>5.7857142857142856</v>
      </c>
      <c r="Q69" s="24">
        <f t="shared" si="8"/>
        <v>1.5714285714285714</v>
      </c>
    </row>
    <row r="70" spans="1:17" ht="15.6" x14ac:dyDescent="0.3">
      <c r="A70" s="11" t="s">
        <v>49</v>
      </c>
      <c r="B70" s="1">
        <v>3</v>
      </c>
      <c r="C70" s="1">
        <v>2</v>
      </c>
      <c r="D70" s="1">
        <v>0</v>
      </c>
      <c r="E70" s="29">
        <v>11</v>
      </c>
      <c r="F70" s="1">
        <v>0</v>
      </c>
      <c r="G70" s="1">
        <v>5</v>
      </c>
      <c r="H70" s="1">
        <v>0</v>
      </c>
      <c r="I70" s="1">
        <v>12</v>
      </c>
      <c r="J70" s="1">
        <v>5</v>
      </c>
      <c r="K70" s="1">
        <v>1</v>
      </c>
      <c r="L70" s="1">
        <v>0</v>
      </c>
      <c r="M70" s="1">
        <v>1</v>
      </c>
      <c r="N70" s="1">
        <v>0</v>
      </c>
      <c r="O70" s="1">
        <v>1</v>
      </c>
      <c r="P70" s="28">
        <f t="shared" si="7"/>
        <v>0</v>
      </c>
      <c r="Q70" s="28">
        <f t="shared" si="8"/>
        <v>0.90909090909090906</v>
      </c>
    </row>
    <row r="71" spans="1:17" ht="15.6" x14ac:dyDescent="0.3">
      <c r="A71" s="11" t="s">
        <v>57</v>
      </c>
      <c r="B71" s="12">
        <v>8</v>
      </c>
      <c r="C71" s="13">
        <v>6</v>
      </c>
      <c r="D71" s="12">
        <v>0</v>
      </c>
      <c r="E71" s="22">
        <v>36</v>
      </c>
      <c r="F71" s="12">
        <v>25</v>
      </c>
      <c r="G71" s="12">
        <v>35</v>
      </c>
      <c r="H71" s="12">
        <v>3</v>
      </c>
      <c r="I71" s="12">
        <v>29</v>
      </c>
      <c r="J71" s="12">
        <v>21</v>
      </c>
      <c r="K71" s="13">
        <v>1</v>
      </c>
      <c r="L71" s="12">
        <v>2</v>
      </c>
      <c r="M71" s="12">
        <v>0</v>
      </c>
      <c r="N71" s="12">
        <v>4</v>
      </c>
      <c r="O71" s="12">
        <v>0</v>
      </c>
      <c r="P71" s="24">
        <f t="shared" si="7"/>
        <v>6.25</v>
      </c>
      <c r="Q71" s="24">
        <f t="shared" si="8"/>
        <v>1.5555555555555556</v>
      </c>
    </row>
    <row r="72" spans="1:17" ht="15.6" x14ac:dyDescent="0.3">
      <c r="A72" s="11" t="s">
        <v>84</v>
      </c>
      <c r="B72" s="12">
        <v>8</v>
      </c>
      <c r="C72" s="12">
        <v>2</v>
      </c>
      <c r="D72" s="12">
        <v>0</v>
      </c>
      <c r="E72" s="22">
        <v>26</v>
      </c>
      <c r="F72" s="12">
        <v>12</v>
      </c>
      <c r="G72" s="13">
        <v>22</v>
      </c>
      <c r="H72" s="12">
        <v>1</v>
      </c>
      <c r="I72" s="12">
        <v>14</v>
      </c>
      <c r="J72" s="13">
        <v>4</v>
      </c>
      <c r="K72" s="12">
        <v>2</v>
      </c>
      <c r="L72" s="12">
        <v>0</v>
      </c>
      <c r="M72" s="12">
        <v>0</v>
      </c>
      <c r="N72" s="12">
        <v>1</v>
      </c>
      <c r="O72" s="12">
        <v>1</v>
      </c>
      <c r="P72" s="24">
        <v>4.1500000000000004</v>
      </c>
      <c r="Q72" s="23">
        <f t="shared" si="8"/>
        <v>1</v>
      </c>
    </row>
    <row r="73" spans="1:17" ht="15.6" x14ac:dyDescent="0.3">
      <c r="A73" s="11" t="s">
        <v>61</v>
      </c>
      <c r="B73" s="12">
        <v>8</v>
      </c>
      <c r="C73" s="12">
        <v>0</v>
      </c>
      <c r="D73" s="12">
        <v>0</v>
      </c>
      <c r="E73" s="22">
        <v>14</v>
      </c>
      <c r="F73" s="12">
        <v>9</v>
      </c>
      <c r="G73" s="12">
        <v>11</v>
      </c>
      <c r="H73" s="12">
        <v>2</v>
      </c>
      <c r="I73" s="12">
        <v>11</v>
      </c>
      <c r="J73" s="12">
        <v>6</v>
      </c>
      <c r="K73" s="12">
        <v>1</v>
      </c>
      <c r="L73" s="12">
        <v>0</v>
      </c>
      <c r="M73" s="12">
        <v>0</v>
      </c>
      <c r="N73" s="12">
        <v>2</v>
      </c>
      <c r="O73" s="22">
        <v>5</v>
      </c>
      <c r="P73" s="24">
        <f>F73*9/E73</f>
        <v>5.7857142857142856</v>
      </c>
      <c r="Q73" s="24">
        <f t="shared" si="8"/>
        <v>1.2142857142857142</v>
      </c>
    </row>
    <row r="74" spans="1:17" ht="15.6" x14ac:dyDescent="0.3">
      <c r="A74" s="11" t="s">
        <v>43</v>
      </c>
      <c r="B74" s="26">
        <v>1</v>
      </c>
      <c r="C74" s="26">
        <v>0</v>
      </c>
      <c r="D74" s="26">
        <v>0</v>
      </c>
      <c r="E74" s="27">
        <v>1</v>
      </c>
      <c r="F74" s="26">
        <v>0</v>
      </c>
      <c r="G74" s="26">
        <v>1</v>
      </c>
      <c r="H74" s="26">
        <v>0</v>
      </c>
      <c r="I74" s="26">
        <v>2</v>
      </c>
      <c r="J74" s="26">
        <v>1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f>F74*9/E74</f>
        <v>0</v>
      </c>
      <c r="Q74" s="28">
        <f t="shared" si="8"/>
        <v>2</v>
      </c>
    </row>
  </sheetData>
  <sortState xmlns:xlrd2="http://schemas.microsoft.com/office/spreadsheetml/2017/richdata2" ref="A65:Q74">
    <sortCondition descending="1" ref="M65:M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2019-01-16T20:24:11Z</dcterms:created>
  <dcterms:modified xsi:type="dcterms:W3CDTF">2020-10-03T17:45:19Z</dcterms:modified>
</cp:coreProperties>
</file>