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C6FE67BC-78AE-4AE1-9ED3-06B155FF01A3}" xr6:coauthVersionLast="45" xr6:coauthVersionMax="45" xr10:uidLastSave="{00000000-0000-0000-0000-000000000000}"/>
  <bookViews>
    <workbookView xWindow="-108" yWindow="-108" windowWidth="23256" windowHeight="12576" tabRatio="278" xr2:uid="{F03F777C-6291-48FF-846F-7887E1474721}"/>
  </bookViews>
  <sheets>
    <sheet name="200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Q70" i="1"/>
  <c r="P70" i="1"/>
  <c r="Q69" i="1"/>
  <c r="P69" i="1"/>
  <c r="Q66" i="1"/>
  <c r="P66" i="1"/>
  <c r="Q65" i="1"/>
  <c r="P65" i="1"/>
  <c r="Q64" i="1"/>
  <c r="P64" i="1"/>
  <c r="F58" i="1"/>
  <c r="F56" i="1"/>
  <c r="W55" i="1"/>
  <c r="U55" i="1"/>
  <c r="T55" i="1"/>
  <c r="F55" i="1"/>
  <c r="W54" i="1"/>
  <c r="U54" i="1"/>
  <c r="T54" i="1"/>
  <c r="V54" i="1" s="1"/>
  <c r="W53" i="1"/>
  <c r="U53" i="1"/>
  <c r="T53" i="1"/>
  <c r="W52" i="1"/>
  <c r="U52" i="1"/>
  <c r="T52" i="1"/>
  <c r="V52" i="1" s="1"/>
  <c r="F52" i="1"/>
  <c r="W51" i="1"/>
  <c r="U51" i="1"/>
  <c r="T51" i="1"/>
  <c r="F51" i="1"/>
  <c r="W50" i="1"/>
  <c r="U50" i="1"/>
  <c r="T50" i="1"/>
  <c r="F50" i="1"/>
  <c r="W49" i="1"/>
  <c r="U49" i="1"/>
  <c r="T49" i="1"/>
  <c r="W48" i="1"/>
  <c r="U48" i="1"/>
  <c r="T48" i="1"/>
  <c r="F48" i="1"/>
  <c r="W47" i="1"/>
  <c r="U47" i="1"/>
  <c r="T47" i="1"/>
  <c r="F47" i="1"/>
  <c r="W46" i="1"/>
  <c r="U46" i="1"/>
  <c r="T46" i="1"/>
  <c r="F46" i="1"/>
  <c r="W45" i="1"/>
  <c r="U45" i="1"/>
  <c r="T45" i="1"/>
  <c r="F45" i="1"/>
  <c r="W44" i="1"/>
  <c r="U44" i="1"/>
  <c r="T44" i="1"/>
  <c r="F44" i="1"/>
  <c r="W43" i="1"/>
  <c r="U43" i="1"/>
  <c r="T43" i="1"/>
  <c r="F43" i="1"/>
  <c r="W42" i="1"/>
  <c r="U42" i="1"/>
  <c r="T42" i="1"/>
  <c r="F42" i="1"/>
  <c r="W41" i="1"/>
  <c r="U41" i="1"/>
  <c r="T41" i="1"/>
  <c r="W40" i="1"/>
  <c r="U40" i="1"/>
  <c r="T40" i="1"/>
  <c r="V40" i="1" s="1"/>
  <c r="W39" i="1"/>
  <c r="U39" i="1"/>
  <c r="T39" i="1"/>
  <c r="F39" i="1"/>
  <c r="W38" i="1"/>
  <c r="U38" i="1"/>
  <c r="T38" i="1"/>
  <c r="F38" i="1"/>
  <c r="W37" i="1"/>
  <c r="U37" i="1"/>
  <c r="T37" i="1"/>
  <c r="F37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V37" i="1" l="1"/>
  <c r="V39" i="1"/>
  <c r="V43" i="1"/>
  <c r="V47" i="1"/>
  <c r="V49" i="1"/>
  <c r="V44" i="1"/>
  <c r="V53" i="1"/>
  <c r="V38" i="1"/>
  <c r="V48" i="1"/>
  <c r="V55" i="1"/>
  <c r="V41" i="1"/>
  <c r="V42" i="1"/>
  <c r="V45" i="1"/>
  <c r="V46" i="1"/>
  <c r="V50" i="1"/>
  <c r="V51" i="1"/>
</calcChain>
</file>

<file path=xl/sharedStrings.xml><?xml version="1.0" encoding="utf-8"?>
<sst xmlns="http://schemas.openxmlformats.org/spreadsheetml/2006/main" count="124" uniqueCount="90">
  <si>
    <t>Ken Johnson Division</t>
  </si>
  <si>
    <t>Team</t>
  </si>
  <si>
    <t>W</t>
  </si>
  <si>
    <t>L</t>
  </si>
  <si>
    <t>T</t>
  </si>
  <si>
    <t>PTS</t>
  </si>
  <si>
    <t>RF</t>
  </si>
  <si>
    <t>RA</t>
  </si>
  <si>
    <t>PCT</t>
  </si>
  <si>
    <t>St. Catharines Nokona Metros</t>
  </si>
  <si>
    <t>Burlington Brants</t>
  </si>
  <si>
    <t>Milton Red Sox</t>
  </si>
  <si>
    <t>Dundas Chiefs</t>
  </si>
  <si>
    <t>Glanbrook Grizzlies</t>
  </si>
  <si>
    <t>Len Andrews Division</t>
  </si>
  <si>
    <t>Erindale Cardinals</t>
  </si>
  <si>
    <t>Etobicoke Rangers</t>
  </si>
  <si>
    <t>Oakville A’s</t>
  </si>
  <si>
    <t>Brampton Battlecats</t>
  </si>
  <si>
    <t>Mississauga North Tigers</t>
  </si>
  <si>
    <t>Overall Standings</t>
  </si>
  <si>
    <t xml:space="preserve">                 Average Score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</si>
  <si>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</si>
  <si>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</si>
  <si>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</si>
  <si>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</si>
  <si>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</si>
  <si>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</si>
  <si>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</si>
  <si>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</si>
  <si>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</si>
  <si>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</si>
  <si>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</si>
  <si>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</si>
  <si>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</si>
  <si>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</si>
  <si>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</si>
  <si>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</si>
  <si>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</si>
  <si>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</si>
  <si>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</si>
  <si>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</si>
  <si>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</si>
  <si>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</si>
  <si>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Mike Benyo</t>
  </si>
  <si>
    <t>Matt Held</t>
  </si>
  <si>
    <t>Ken Appleby</t>
  </si>
  <si>
    <t>Jordon Beatty</t>
  </si>
  <si>
    <t>Allan Mazierski</t>
  </si>
  <si>
    <t>Ryan Knight</t>
  </si>
  <si>
    <t>Brad Oliver</t>
  </si>
  <si>
    <t>Matt Piccioni</t>
  </si>
  <si>
    <t>Joey Nonis</t>
  </si>
  <si>
    <t>John Zamora</t>
  </si>
  <si>
    <t>Jesse Edmunds</t>
  </si>
  <si>
    <t>Daryl Irvine</t>
  </si>
  <si>
    <t>Brad McLaughlin</t>
  </si>
  <si>
    <t>Josh Correia</t>
  </si>
  <si>
    <t>Steve Hough</t>
  </si>
  <si>
    <t>Chris McCanna</t>
  </si>
  <si>
    <t>David Oldenburgh</t>
  </si>
  <si>
    <t>Greg Dodwell</t>
  </si>
  <si>
    <t>Mike Burke</t>
  </si>
  <si>
    <t>Joe McLaughlin</t>
  </si>
  <si>
    <t>Justin Deleskie</t>
  </si>
  <si>
    <t>Tyler Groves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</si>
  <si>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</si>
  <si>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</si>
  <si>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</si>
  <si>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</si>
  <si>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</si>
  <si>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</si>
  <si>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</si>
  <si>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</si>
  <si>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</si>
  <si>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</si>
  <si>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</si>
  <si>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</si>
  <si>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</si>
  <si>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</si>
  <si>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</si>
  <si>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</si>
  <si>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Joey Nonis </t>
  </si>
  <si>
    <t>Brad McLaughlin </t>
  </si>
  <si>
    <t>Joe McLaughlin </t>
  </si>
  <si>
    <t>2008 Batting</t>
  </si>
  <si>
    <t>2008 Pitching</t>
  </si>
  <si>
    <t>2008 League Standings</t>
  </si>
  <si>
    <t>Seasons Best - Min 40 AB</t>
  </si>
  <si>
    <t>Allan Hughes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</si>
</sst>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12"/>
      <color rgb="FFFF33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6" fontId="8" fillId="0" borderId="0" xfId="0" quotePrefix="1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166" fontId="5" fillId="0" borderId="0" xfId="0" quotePrefix="1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12C59-2A81-400B-A1CC-9A5594281170}">
  <dimension ref="A2:W71"/>
  <sheetViews>
    <sheetView showGridLines="0" tabSelected="1" workbookViewId="0"/>
  </sheetViews>
  <sheetFormatPr defaultRowHeight="14.4" x14ac:dyDescent="0.3"/>
  <cols>
    <col min="1" max="1" width="25.109375" style="5" customWidth="1"/>
    <col min="2" max="19" width="4.77734375" style="5" customWidth="1"/>
    <col min="20" max="23" width="6.109375" style="5" customWidth="1"/>
    <col min="24" max="16384" width="8.88671875" style="5"/>
  </cols>
  <sheetData>
    <row r="2" spans="1:10" ht="18" x14ac:dyDescent="0.35">
      <c r="A2" s="1"/>
      <c r="B2" s="1"/>
      <c r="C2" s="1"/>
      <c r="D2" s="2" t="s">
        <v>87</v>
      </c>
      <c r="E2" s="1"/>
      <c r="F2" s="1"/>
      <c r="G2" s="1"/>
      <c r="H2" s="3"/>
      <c r="I2" s="4"/>
      <c r="J2" s="4"/>
    </row>
    <row r="3" spans="1:10" x14ac:dyDescent="0.3">
      <c r="A3" s="6" t="s">
        <v>0</v>
      </c>
      <c r="B3" s="7"/>
      <c r="C3" s="7"/>
      <c r="D3" s="7"/>
      <c r="E3" s="7"/>
      <c r="F3" s="7"/>
      <c r="G3" s="7"/>
      <c r="H3" s="8"/>
      <c r="I3" s="9"/>
      <c r="J3" s="9"/>
    </row>
    <row r="4" spans="1:10" x14ac:dyDescent="0.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10" t="s">
        <v>8</v>
      </c>
      <c r="I4" s="9"/>
      <c r="J4" s="9"/>
    </row>
    <row r="5" spans="1:10" x14ac:dyDescent="0.3">
      <c r="A5" s="7" t="s">
        <v>9</v>
      </c>
      <c r="B5" s="7">
        <v>19</v>
      </c>
      <c r="C5" s="7">
        <v>8</v>
      </c>
      <c r="D5" s="7">
        <v>0</v>
      </c>
      <c r="E5" s="7">
        <v>38</v>
      </c>
      <c r="F5" s="7">
        <v>152</v>
      </c>
      <c r="G5" s="7">
        <v>111</v>
      </c>
      <c r="H5" s="8">
        <v>0.70399999999999996</v>
      </c>
      <c r="I5" s="9"/>
      <c r="J5" s="9"/>
    </row>
    <row r="6" spans="1:10" x14ac:dyDescent="0.3">
      <c r="A6" s="7" t="s">
        <v>10</v>
      </c>
      <c r="B6" s="7">
        <v>18</v>
      </c>
      <c r="C6" s="7">
        <v>8</v>
      </c>
      <c r="D6" s="7">
        <v>0</v>
      </c>
      <c r="E6" s="7">
        <v>36</v>
      </c>
      <c r="F6" s="7">
        <v>188</v>
      </c>
      <c r="G6" s="7">
        <v>123</v>
      </c>
      <c r="H6" s="8">
        <v>0.69199999999999995</v>
      </c>
      <c r="I6" s="9"/>
      <c r="J6" s="9"/>
    </row>
    <row r="7" spans="1:10" x14ac:dyDescent="0.3">
      <c r="A7" s="7" t="s">
        <v>11</v>
      </c>
      <c r="B7" s="7">
        <v>14</v>
      </c>
      <c r="C7" s="7">
        <v>11</v>
      </c>
      <c r="D7" s="7">
        <v>0</v>
      </c>
      <c r="E7" s="7">
        <v>28</v>
      </c>
      <c r="F7" s="7">
        <v>122</v>
      </c>
      <c r="G7" s="7">
        <v>104</v>
      </c>
      <c r="H7" s="8">
        <v>0.56000000000000005</v>
      </c>
      <c r="I7" s="9"/>
      <c r="J7" s="9"/>
    </row>
    <row r="8" spans="1:10" x14ac:dyDescent="0.3">
      <c r="A8" s="7" t="s">
        <v>12</v>
      </c>
      <c r="B8" s="7">
        <v>12</v>
      </c>
      <c r="C8" s="7">
        <v>14</v>
      </c>
      <c r="D8" s="7">
        <v>0</v>
      </c>
      <c r="E8" s="7">
        <v>24</v>
      </c>
      <c r="F8" s="7">
        <v>126</v>
      </c>
      <c r="G8" s="7">
        <v>129</v>
      </c>
      <c r="H8" s="8">
        <v>0.46200000000000002</v>
      </c>
      <c r="I8" s="9"/>
      <c r="J8" s="9"/>
    </row>
    <row r="9" spans="1:10" x14ac:dyDescent="0.3">
      <c r="A9" s="7" t="s">
        <v>13</v>
      </c>
      <c r="B9" s="7">
        <v>11</v>
      </c>
      <c r="C9" s="7">
        <v>13</v>
      </c>
      <c r="D9" s="7">
        <v>0</v>
      </c>
      <c r="E9" s="7">
        <v>22</v>
      </c>
      <c r="F9" s="7">
        <v>131</v>
      </c>
      <c r="G9" s="7">
        <v>131</v>
      </c>
      <c r="H9" s="8">
        <v>0.45800000000000002</v>
      </c>
      <c r="I9" s="9"/>
      <c r="J9" s="9"/>
    </row>
    <row r="10" spans="1:10" x14ac:dyDescent="0.3">
      <c r="A10" s="7"/>
      <c r="B10" s="7"/>
      <c r="C10" s="7"/>
      <c r="D10" s="7"/>
      <c r="E10" s="7"/>
      <c r="F10" s="7"/>
      <c r="G10" s="7"/>
      <c r="H10" s="8"/>
      <c r="I10" s="9"/>
      <c r="J10" s="9"/>
    </row>
    <row r="11" spans="1:10" x14ac:dyDescent="0.3">
      <c r="A11" s="7"/>
      <c r="B11" s="7"/>
      <c r="C11" s="7"/>
      <c r="D11" s="7"/>
      <c r="E11" s="7"/>
      <c r="F11" s="7"/>
      <c r="G11" s="7"/>
      <c r="H11" s="8"/>
      <c r="I11" s="9"/>
      <c r="J11" s="9"/>
    </row>
    <row r="12" spans="1:10" x14ac:dyDescent="0.3">
      <c r="A12" s="6" t="s">
        <v>14</v>
      </c>
      <c r="B12" s="7"/>
      <c r="C12" s="7"/>
      <c r="D12" s="7"/>
      <c r="E12" s="7"/>
      <c r="F12" s="7"/>
      <c r="G12" s="7"/>
      <c r="H12" s="8"/>
      <c r="I12" s="9"/>
      <c r="J12" s="9"/>
    </row>
    <row r="13" spans="1:10" x14ac:dyDescent="0.3">
      <c r="A13" s="6" t="s">
        <v>1</v>
      </c>
      <c r="B13" s="6" t="s">
        <v>2</v>
      </c>
      <c r="C13" s="6" t="s">
        <v>3</v>
      </c>
      <c r="D13" s="6" t="s">
        <v>4</v>
      </c>
      <c r="E13" s="6" t="s">
        <v>5</v>
      </c>
      <c r="F13" s="6" t="s">
        <v>6</v>
      </c>
      <c r="G13" s="6" t="s">
        <v>7</v>
      </c>
      <c r="H13" s="10" t="s">
        <v>8</v>
      </c>
      <c r="I13" s="9"/>
      <c r="J13" s="9"/>
    </row>
    <row r="14" spans="1:10" x14ac:dyDescent="0.3">
      <c r="A14" s="7" t="s">
        <v>15</v>
      </c>
      <c r="B14" s="7">
        <v>16</v>
      </c>
      <c r="C14" s="7">
        <v>10</v>
      </c>
      <c r="D14" s="7">
        <v>0</v>
      </c>
      <c r="E14" s="7">
        <v>32</v>
      </c>
      <c r="F14" s="7">
        <v>188</v>
      </c>
      <c r="G14" s="7">
        <v>148</v>
      </c>
      <c r="H14" s="8">
        <v>0.61499999999999999</v>
      </c>
      <c r="I14" s="9"/>
      <c r="J14" s="9"/>
    </row>
    <row r="15" spans="1:10" x14ac:dyDescent="0.3">
      <c r="A15" s="7" t="s">
        <v>16</v>
      </c>
      <c r="B15" s="7">
        <v>14</v>
      </c>
      <c r="C15" s="7">
        <v>10</v>
      </c>
      <c r="D15" s="7">
        <v>0</v>
      </c>
      <c r="E15" s="7">
        <v>28</v>
      </c>
      <c r="F15" s="7">
        <v>142</v>
      </c>
      <c r="G15" s="7">
        <v>110</v>
      </c>
      <c r="H15" s="8">
        <v>0.58299999999999996</v>
      </c>
      <c r="I15" s="9"/>
      <c r="J15" s="9"/>
    </row>
    <row r="16" spans="1:10" x14ac:dyDescent="0.3">
      <c r="A16" s="7" t="s">
        <v>17</v>
      </c>
      <c r="B16" s="7">
        <v>14</v>
      </c>
      <c r="C16" s="7">
        <v>12</v>
      </c>
      <c r="D16" s="7">
        <v>1</v>
      </c>
      <c r="E16" s="7">
        <v>29</v>
      </c>
      <c r="F16" s="7">
        <v>162</v>
      </c>
      <c r="G16" s="7">
        <v>139</v>
      </c>
      <c r="H16" s="8">
        <v>0.53700000000000003</v>
      </c>
      <c r="I16" s="9"/>
      <c r="J16" s="9"/>
    </row>
    <row r="17" spans="1:10" x14ac:dyDescent="0.3">
      <c r="A17" s="7" t="s">
        <v>18</v>
      </c>
      <c r="B17" s="7">
        <v>7</v>
      </c>
      <c r="C17" s="7">
        <v>19</v>
      </c>
      <c r="D17" s="7">
        <v>0</v>
      </c>
      <c r="E17" s="7">
        <v>14</v>
      </c>
      <c r="F17" s="7">
        <v>106</v>
      </c>
      <c r="G17" s="7">
        <v>146</v>
      </c>
      <c r="H17" s="8">
        <v>0.26900000000000002</v>
      </c>
      <c r="I17" s="9"/>
      <c r="J17" s="9"/>
    </row>
    <row r="18" spans="1:10" x14ac:dyDescent="0.3">
      <c r="A18" s="7" t="s">
        <v>19</v>
      </c>
      <c r="B18" s="7">
        <v>2</v>
      </c>
      <c r="C18" s="7">
        <v>22</v>
      </c>
      <c r="D18" s="7">
        <v>1</v>
      </c>
      <c r="E18" s="7">
        <v>5</v>
      </c>
      <c r="F18" s="7">
        <v>106</v>
      </c>
      <c r="G18" s="7">
        <v>282</v>
      </c>
      <c r="H18" s="8">
        <v>0.1</v>
      </c>
      <c r="I18" s="9"/>
      <c r="J18" s="9"/>
    </row>
    <row r="19" spans="1:10" x14ac:dyDescent="0.3">
      <c r="A19" s="7"/>
      <c r="B19" s="7"/>
      <c r="C19" s="7"/>
      <c r="D19" s="7"/>
      <c r="E19" s="7"/>
      <c r="F19" s="7"/>
      <c r="G19" s="7"/>
      <c r="H19" s="8"/>
      <c r="I19" s="9"/>
      <c r="J19" s="9"/>
    </row>
    <row r="20" spans="1:10" x14ac:dyDescent="0.3">
      <c r="A20" s="7"/>
      <c r="B20" s="7"/>
      <c r="C20" s="7"/>
      <c r="D20" s="7"/>
      <c r="E20" s="7"/>
      <c r="F20" s="7"/>
      <c r="G20" s="7"/>
      <c r="H20" s="8"/>
      <c r="I20" s="9"/>
      <c r="J20" s="9"/>
    </row>
    <row r="21" spans="1:10" x14ac:dyDescent="0.3">
      <c r="A21" s="11" t="s">
        <v>20</v>
      </c>
      <c r="B21" s="7"/>
      <c r="C21" s="7"/>
      <c r="D21" s="7"/>
      <c r="E21" s="7"/>
      <c r="F21" s="7"/>
      <c r="G21" s="7"/>
      <c r="H21" s="8"/>
      <c r="I21" s="6" t="s">
        <v>21</v>
      </c>
      <c r="J21" s="9"/>
    </row>
    <row r="22" spans="1:10" x14ac:dyDescent="0.3">
      <c r="A22" s="6" t="s">
        <v>1</v>
      </c>
      <c r="B22" s="6" t="s">
        <v>2</v>
      </c>
      <c r="C22" s="6" t="s">
        <v>3</v>
      </c>
      <c r="D22" s="6" t="s">
        <v>4</v>
      </c>
      <c r="E22" s="6" t="s">
        <v>5</v>
      </c>
      <c r="F22" s="6" t="s">
        <v>6</v>
      </c>
      <c r="G22" s="6" t="s">
        <v>7</v>
      </c>
      <c r="H22" s="10" t="s">
        <v>8</v>
      </c>
      <c r="I22" s="6" t="s">
        <v>6</v>
      </c>
      <c r="J22" s="6" t="s">
        <v>7</v>
      </c>
    </row>
    <row r="23" spans="1:10" x14ac:dyDescent="0.3">
      <c r="A23" s="7" t="s">
        <v>9</v>
      </c>
      <c r="B23" s="7">
        <v>19</v>
      </c>
      <c r="C23" s="7">
        <v>8</v>
      </c>
      <c r="D23" s="7">
        <v>0</v>
      </c>
      <c r="E23" s="7">
        <v>38</v>
      </c>
      <c r="F23" s="7">
        <v>152</v>
      </c>
      <c r="G23" s="7">
        <v>111</v>
      </c>
      <c r="H23" s="8">
        <v>0.70399999999999996</v>
      </c>
      <c r="I23" s="9">
        <f t="shared" ref="I23:I32" si="0">F23/(B23+C23+D23)</f>
        <v>5.6296296296296298</v>
      </c>
      <c r="J23" s="9">
        <f t="shared" ref="J23:J32" si="1">G23/(B23+C23+D23)</f>
        <v>4.1111111111111107</v>
      </c>
    </row>
    <row r="24" spans="1:10" x14ac:dyDescent="0.3">
      <c r="A24" s="7" t="s">
        <v>10</v>
      </c>
      <c r="B24" s="7">
        <v>18</v>
      </c>
      <c r="C24" s="7">
        <v>8</v>
      </c>
      <c r="D24" s="7">
        <v>0</v>
      </c>
      <c r="E24" s="7">
        <v>36</v>
      </c>
      <c r="F24" s="7">
        <v>188</v>
      </c>
      <c r="G24" s="7">
        <v>123</v>
      </c>
      <c r="H24" s="8">
        <v>0.69199999999999995</v>
      </c>
      <c r="I24" s="9">
        <f t="shared" si="0"/>
        <v>7.2307692307692308</v>
      </c>
      <c r="J24" s="9">
        <f t="shared" si="1"/>
        <v>4.7307692307692308</v>
      </c>
    </row>
    <row r="25" spans="1:10" x14ac:dyDescent="0.3">
      <c r="A25" s="7" t="s">
        <v>15</v>
      </c>
      <c r="B25" s="7">
        <v>16</v>
      </c>
      <c r="C25" s="7">
        <v>10</v>
      </c>
      <c r="D25" s="7">
        <v>0</v>
      </c>
      <c r="E25" s="7">
        <v>32</v>
      </c>
      <c r="F25" s="7">
        <v>188</v>
      </c>
      <c r="G25" s="7">
        <v>148</v>
      </c>
      <c r="H25" s="8">
        <v>0.61499999999999999</v>
      </c>
      <c r="I25" s="9">
        <f t="shared" si="0"/>
        <v>7.2307692307692308</v>
      </c>
      <c r="J25" s="9">
        <f t="shared" si="1"/>
        <v>5.6923076923076925</v>
      </c>
    </row>
    <row r="26" spans="1:10" x14ac:dyDescent="0.3">
      <c r="A26" s="7" t="s">
        <v>17</v>
      </c>
      <c r="B26" s="7">
        <v>14</v>
      </c>
      <c r="C26" s="7">
        <v>12</v>
      </c>
      <c r="D26" s="7">
        <v>1</v>
      </c>
      <c r="E26" s="7">
        <v>29</v>
      </c>
      <c r="F26" s="7">
        <v>162</v>
      </c>
      <c r="G26" s="7">
        <v>139</v>
      </c>
      <c r="H26" s="8">
        <v>0.53700000000000003</v>
      </c>
      <c r="I26" s="9">
        <f t="shared" si="0"/>
        <v>6</v>
      </c>
      <c r="J26" s="9">
        <f t="shared" si="1"/>
        <v>5.1481481481481479</v>
      </c>
    </row>
    <row r="27" spans="1:10" x14ac:dyDescent="0.3">
      <c r="A27" s="7" t="s">
        <v>11</v>
      </c>
      <c r="B27" s="7">
        <v>14</v>
      </c>
      <c r="C27" s="7">
        <v>11</v>
      </c>
      <c r="D27" s="7">
        <v>0</v>
      </c>
      <c r="E27" s="7">
        <v>28</v>
      </c>
      <c r="F27" s="7">
        <v>122</v>
      </c>
      <c r="G27" s="7">
        <v>104</v>
      </c>
      <c r="H27" s="8">
        <v>0.56000000000000005</v>
      </c>
      <c r="I27" s="9">
        <f t="shared" si="0"/>
        <v>4.88</v>
      </c>
      <c r="J27" s="9">
        <f t="shared" si="1"/>
        <v>4.16</v>
      </c>
    </row>
    <row r="28" spans="1:10" x14ac:dyDescent="0.3">
      <c r="A28" s="7" t="s">
        <v>16</v>
      </c>
      <c r="B28" s="7">
        <v>14</v>
      </c>
      <c r="C28" s="7">
        <v>10</v>
      </c>
      <c r="D28" s="7">
        <v>0</v>
      </c>
      <c r="E28" s="7">
        <v>28</v>
      </c>
      <c r="F28" s="7">
        <v>142</v>
      </c>
      <c r="G28" s="7">
        <v>110</v>
      </c>
      <c r="H28" s="8">
        <v>0.58299999999999996</v>
      </c>
      <c r="I28" s="9">
        <f t="shared" si="0"/>
        <v>5.916666666666667</v>
      </c>
      <c r="J28" s="9">
        <f t="shared" si="1"/>
        <v>4.583333333333333</v>
      </c>
    </row>
    <row r="29" spans="1:10" x14ac:dyDescent="0.3">
      <c r="A29" s="7" t="s">
        <v>12</v>
      </c>
      <c r="B29" s="7">
        <v>12</v>
      </c>
      <c r="C29" s="7">
        <v>14</v>
      </c>
      <c r="D29" s="7">
        <v>0</v>
      </c>
      <c r="E29" s="7">
        <v>24</v>
      </c>
      <c r="F29" s="7">
        <v>126</v>
      </c>
      <c r="G29" s="7">
        <v>129</v>
      </c>
      <c r="H29" s="8">
        <v>0.46200000000000002</v>
      </c>
      <c r="I29" s="9">
        <f t="shared" si="0"/>
        <v>4.8461538461538458</v>
      </c>
      <c r="J29" s="9">
        <f t="shared" si="1"/>
        <v>4.9615384615384617</v>
      </c>
    </row>
    <row r="30" spans="1:10" x14ac:dyDescent="0.3">
      <c r="A30" s="7" t="s">
        <v>13</v>
      </c>
      <c r="B30" s="7">
        <v>11</v>
      </c>
      <c r="C30" s="7">
        <v>13</v>
      </c>
      <c r="D30" s="7">
        <v>0</v>
      </c>
      <c r="E30" s="7">
        <v>22</v>
      </c>
      <c r="F30" s="7">
        <v>131</v>
      </c>
      <c r="G30" s="7">
        <v>131</v>
      </c>
      <c r="H30" s="8">
        <v>0.45800000000000002</v>
      </c>
      <c r="I30" s="9">
        <f t="shared" si="0"/>
        <v>5.458333333333333</v>
      </c>
      <c r="J30" s="9">
        <f t="shared" si="1"/>
        <v>5.458333333333333</v>
      </c>
    </row>
    <row r="31" spans="1:10" x14ac:dyDescent="0.3">
      <c r="A31" s="7" t="s">
        <v>18</v>
      </c>
      <c r="B31" s="7">
        <v>7</v>
      </c>
      <c r="C31" s="7">
        <v>19</v>
      </c>
      <c r="D31" s="7">
        <v>0</v>
      </c>
      <c r="E31" s="7">
        <v>14</v>
      </c>
      <c r="F31" s="7">
        <v>106</v>
      </c>
      <c r="G31" s="7">
        <v>146</v>
      </c>
      <c r="H31" s="8">
        <v>0.26900000000000002</v>
      </c>
      <c r="I31" s="9">
        <f t="shared" si="0"/>
        <v>4.0769230769230766</v>
      </c>
      <c r="J31" s="9">
        <f t="shared" si="1"/>
        <v>5.615384615384615</v>
      </c>
    </row>
    <row r="32" spans="1:10" x14ac:dyDescent="0.3">
      <c r="A32" s="7" t="s">
        <v>19</v>
      </c>
      <c r="B32" s="7">
        <v>2</v>
      </c>
      <c r="C32" s="7">
        <v>22</v>
      </c>
      <c r="D32" s="7">
        <v>1</v>
      </c>
      <c r="E32" s="7">
        <v>5</v>
      </c>
      <c r="F32" s="7">
        <v>106</v>
      </c>
      <c r="G32" s="7">
        <v>282</v>
      </c>
      <c r="H32" s="8">
        <v>0.1</v>
      </c>
      <c r="I32" s="9">
        <f t="shared" si="0"/>
        <v>4.24</v>
      </c>
      <c r="J32" s="9">
        <f t="shared" si="1"/>
        <v>11.28</v>
      </c>
    </row>
    <row r="33" spans="1:23" x14ac:dyDescent="0.3">
      <c r="A33" s="7"/>
      <c r="B33" s="7"/>
      <c r="C33" s="7"/>
      <c r="D33" s="7"/>
      <c r="E33" s="7"/>
      <c r="F33" s="7"/>
      <c r="G33" s="7"/>
      <c r="H33" s="8"/>
      <c r="I33" s="9"/>
      <c r="J33" s="9"/>
    </row>
    <row r="34" spans="1:23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23" ht="18" x14ac:dyDescent="0.35">
      <c r="A35" s="13" t="s">
        <v>88</v>
      </c>
      <c r="J35" s="14" t="s">
        <v>85</v>
      </c>
      <c r="K35" s="14"/>
    </row>
    <row r="36" spans="1:23" ht="15.6" x14ac:dyDescent="0.3">
      <c r="A36" s="15"/>
      <c r="B36" s="11" t="s">
        <v>22</v>
      </c>
      <c r="C36" s="11" t="s">
        <v>23</v>
      </c>
      <c r="D36" s="11" t="s">
        <v>24</v>
      </c>
      <c r="E36" s="11" t="s">
        <v>25</v>
      </c>
      <c r="F36" s="11" t="s">
        <v>26</v>
      </c>
      <c r="G36" s="11" t="s">
        <v>27</v>
      </c>
      <c r="H36" s="11" t="s">
        <v>28</v>
      </c>
      <c r="I36" s="11" t="s">
        <v>29</v>
      </c>
      <c r="J36" s="11" t="s">
        <v>30</v>
      </c>
      <c r="K36" s="11" t="s">
        <v>31</v>
      </c>
      <c r="L36" s="11" t="s">
        <v>32</v>
      </c>
      <c r="M36" s="11" t="s">
        <v>33</v>
      </c>
      <c r="N36" s="11" t="s">
        <v>34</v>
      </c>
      <c r="O36" s="11" t="s">
        <v>35</v>
      </c>
      <c r="P36" s="11" t="s">
        <v>36</v>
      </c>
      <c r="Q36" s="11" t="s">
        <v>37</v>
      </c>
      <c r="R36" s="11" t="s">
        <v>38</v>
      </c>
      <c r="S36" s="11" t="s">
        <v>39</v>
      </c>
      <c r="T36" s="11" t="s">
        <v>40</v>
      </c>
      <c r="U36" s="11" t="s">
        <v>41</v>
      </c>
      <c r="V36" s="11" t="s">
        <v>42</v>
      </c>
      <c r="W36" s="11" t="s">
        <v>43</v>
      </c>
    </row>
    <row r="37" spans="1:23" ht="15.6" x14ac:dyDescent="0.3">
      <c r="A37" s="15" t="s">
        <v>44</v>
      </c>
      <c r="B37" s="16">
        <v>24</v>
      </c>
      <c r="C37" s="16">
        <v>98</v>
      </c>
      <c r="D37" s="17">
        <v>82</v>
      </c>
      <c r="E37" s="17">
        <v>17</v>
      </c>
      <c r="F37" s="17">
        <f>G37+H37+I37+J37</f>
        <v>27</v>
      </c>
      <c r="G37" s="17">
        <v>20</v>
      </c>
      <c r="H37" s="17">
        <v>5</v>
      </c>
      <c r="I37" s="16">
        <v>0</v>
      </c>
      <c r="J37" s="17">
        <v>2</v>
      </c>
      <c r="K37" s="17">
        <v>15</v>
      </c>
      <c r="L37" s="16">
        <v>14</v>
      </c>
      <c r="M37" s="16">
        <v>1</v>
      </c>
      <c r="N37" s="16">
        <v>12</v>
      </c>
      <c r="O37" s="16">
        <v>1</v>
      </c>
      <c r="P37" s="16">
        <v>2</v>
      </c>
      <c r="Q37" s="16">
        <v>1</v>
      </c>
      <c r="R37" s="16">
        <v>2</v>
      </c>
      <c r="S37" s="16">
        <v>0</v>
      </c>
      <c r="T37" s="18">
        <f t="shared" ref="T37:T55" si="2">(G37+H37+I37+J37+L37+O37)/(D37+L37+O37+M37)</f>
        <v>0.42857142857142855</v>
      </c>
      <c r="U37" s="19">
        <f t="shared" ref="U37:U55" si="3">(G37+H37*2+I37*3+J37*4)/D37</f>
        <v>0.46341463414634149</v>
      </c>
      <c r="V37" s="19">
        <f t="shared" ref="V37:V55" si="4">T37+U37</f>
        <v>0.89198606271777003</v>
      </c>
      <c r="W37" s="19">
        <f t="shared" ref="W37:W55" si="5">(G37+H37+I37+J37)/D37</f>
        <v>0.32926829268292684</v>
      </c>
    </row>
    <row r="38" spans="1:23" ht="15.6" x14ac:dyDescent="0.3">
      <c r="A38" s="15" t="s">
        <v>45</v>
      </c>
      <c r="B38" s="16">
        <v>25</v>
      </c>
      <c r="C38" s="16">
        <v>91</v>
      </c>
      <c r="D38" s="16">
        <v>80</v>
      </c>
      <c r="E38" s="16">
        <v>8</v>
      </c>
      <c r="F38" s="16">
        <f>G38+H38+I38+J38</f>
        <v>20</v>
      </c>
      <c r="G38" s="16">
        <v>16</v>
      </c>
      <c r="H38" s="16">
        <v>4</v>
      </c>
      <c r="I38" s="16">
        <v>0</v>
      </c>
      <c r="J38" s="16">
        <v>0</v>
      </c>
      <c r="K38" s="16">
        <v>11</v>
      </c>
      <c r="L38" s="16">
        <v>8</v>
      </c>
      <c r="M38" s="16">
        <v>2</v>
      </c>
      <c r="N38" s="16">
        <v>9</v>
      </c>
      <c r="O38" s="16">
        <v>1</v>
      </c>
      <c r="P38" s="16">
        <v>5</v>
      </c>
      <c r="Q38" s="16">
        <v>2</v>
      </c>
      <c r="R38" s="16">
        <v>1</v>
      </c>
      <c r="S38" s="16">
        <v>0</v>
      </c>
      <c r="T38" s="20">
        <f t="shared" si="2"/>
        <v>0.31868131868131866</v>
      </c>
      <c r="U38" s="21">
        <f t="shared" si="3"/>
        <v>0.3</v>
      </c>
      <c r="V38" s="21">
        <f t="shared" si="4"/>
        <v>0.6186813186813187</v>
      </c>
      <c r="W38" s="21">
        <f t="shared" si="5"/>
        <v>0.25</v>
      </c>
    </row>
    <row r="39" spans="1:23" ht="15.6" x14ac:dyDescent="0.3">
      <c r="A39" s="15" t="s">
        <v>46</v>
      </c>
      <c r="B39" s="17">
        <v>25</v>
      </c>
      <c r="C39" s="22">
        <v>103</v>
      </c>
      <c r="D39" s="16">
        <v>78</v>
      </c>
      <c r="E39" s="16">
        <v>13</v>
      </c>
      <c r="F39" s="16">
        <f>G39+H39+I39+J39</f>
        <v>19</v>
      </c>
      <c r="G39" s="16">
        <v>17</v>
      </c>
      <c r="H39" s="16">
        <v>2</v>
      </c>
      <c r="I39" s="16">
        <v>0</v>
      </c>
      <c r="J39" s="16">
        <v>0</v>
      </c>
      <c r="K39" s="16">
        <v>6</v>
      </c>
      <c r="L39" s="17">
        <v>20</v>
      </c>
      <c r="M39" s="16">
        <v>2</v>
      </c>
      <c r="N39" s="16">
        <v>12</v>
      </c>
      <c r="O39" s="17">
        <v>3</v>
      </c>
      <c r="P39" s="17">
        <v>6</v>
      </c>
      <c r="Q39" s="16">
        <v>1</v>
      </c>
      <c r="R39" s="17">
        <v>8</v>
      </c>
      <c r="S39" s="16">
        <v>4</v>
      </c>
      <c r="T39" s="20">
        <f t="shared" si="2"/>
        <v>0.40776699029126212</v>
      </c>
      <c r="U39" s="21">
        <f t="shared" si="3"/>
        <v>0.26923076923076922</v>
      </c>
      <c r="V39" s="21">
        <f t="shared" si="4"/>
        <v>0.67699775952203134</v>
      </c>
      <c r="W39" s="21">
        <f t="shared" si="5"/>
        <v>0.24358974358974358</v>
      </c>
    </row>
    <row r="40" spans="1:23" ht="15.6" x14ac:dyDescent="0.3">
      <c r="A40" s="15" t="s">
        <v>47</v>
      </c>
      <c r="B40" s="17">
        <v>25</v>
      </c>
      <c r="C40" s="16">
        <v>81</v>
      </c>
      <c r="D40" s="16">
        <v>75</v>
      </c>
      <c r="E40" s="16">
        <v>6</v>
      </c>
      <c r="F40" s="16">
        <v>9</v>
      </c>
      <c r="G40" s="16">
        <v>9</v>
      </c>
      <c r="H40" s="16">
        <v>0</v>
      </c>
      <c r="I40" s="16">
        <v>0</v>
      </c>
      <c r="J40" s="16">
        <v>0</v>
      </c>
      <c r="K40" s="16">
        <v>5</v>
      </c>
      <c r="L40" s="16">
        <v>4</v>
      </c>
      <c r="M40" s="16">
        <v>1</v>
      </c>
      <c r="N40" s="17">
        <v>18</v>
      </c>
      <c r="O40" s="16">
        <v>1</v>
      </c>
      <c r="P40" s="16">
        <v>3</v>
      </c>
      <c r="Q40" s="17">
        <v>3</v>
      </c>
      <c r="R40" s="16">
        <v>0</v>
      </c>
      <c r="S40" s="16">
        <v>0</v>
      </c>
      <c r="T40" s="20">
        <f t="shared" si="2"/>
        <v>0.1728395061728395</v>
      </c>
      <c r="U40" s="21">
        <f t="shared" si="3"/>
        <v>0.12</v>
      </c>
      <c r="V40" s="21">
        <f t="shared" si="4"/>
        <v>0.29283950617283949</v>
      </c>
      <c r="W40" s="21">
        <f t="shared" si="5"/>
        <v>0.12</v>
      </c>
    </row>
    <row r="41" spans="1:23" ht="15.6" x14ac:dyDescent="0.3">
      <c r="A41" s="15" t="s">
        <v>48</v>
      </c>
      <c r="B41" s="16">
        <v>23</v>
      </c>
      <c r="C41" s="16">
        <v>82</v>
      </c>
      <c r="D41" s="16">
        <v>69</v>
      </c>
      <c r="E41" s="16">
        <v>8</v>
      </c>
      <c r="F41" s="16">
        <v>9</v>
      </c>
      <c r="G41" s="16">
        <v>8</v>
      </c>
      <c r="H41" s="16">
        <v>1</v>
      </c>
      <c r="I41" s="16">
        <v>0</v>
      </c>
      <c r="J41" s="16">
        <v>1</v>
      </c>
      <c r="K41" s="16">
        <v>8</v>
      </c>
      <c r="L41" s="16">
        <v>7</v>
      </c>
      <c r="M41" s="17">
        <v>4</v>
      </c>
      <c r="N41" s="17">
        <v>18</v>
      </c>
      <c r="O41" s="16">
        <v>2</v>
      </c>
      <c r="P41" s="16">
        <v>1</v>
      </c>
      <c r="Q41" s="16">
        <v>0</v>
      </c>
      <c r="R41" s="16">
        <v>0</v>
      </c>
      <c r="S41" s="16">
        <v>0</v>
      </c>
      <c r="T41" s="20">
        <f t="shared" si="2"/>
        <v>0.23170731707317074</v>
      </c>
      <c r="U41" s="21">
        <f t="shared" si="3"/>
        <v>0.20289855072463769</v>
      </c>
      <c r="V41" s="21">
        <f t="shared" si="4"/>
        <v>0.43460586779780841</v>
      </c>
      <c r="W41" s="21">
        <f t="shared" si="5"/>
        <v>0.14492753623188406</v>
      </c>
    </row>
    <row r="42" spans="1:23" ht="15.6" x14ac:dyDescent="0.3">
      <c r="A42" s="15" t="s">
        <v>49</v>
      </c>
      <c r="B42" s="16">
        <v>19</v>
      </c>
      <c r="C42" s="16">
        <v>80</v>
      </c>
      <c r="D42" s="16">
        <v>69</v>
      </c>
      <c r="E42" s="16">
        <v>16</v>
      </c>
      <c r="F42" s="16">
        <f t="shared" ref="F42:F48" si="6">G42+H42+I42+J42</f>
        <v>19</v>
      </c>
      <c r="G42" s="16">
        <v>17</v>
      </c>
      <c r="H42" s="16">
        <v>2</v>
      </c>
      <c r="I42" s="16">
        <v>0</v>
      </c>
      <c r="J42" s="16">
        <v>0</v>
      </c>
      <c r="K42" s="16">
        <v>7</v>
      </c>
      <c r="L42" s="16">
        <v>6</v>
      </c>
      <c r="M42" s="16">
        <v>2</v>
      </c>
      <c r="N42" s="16">
        <v>14</v>
      </c>
      <c r="O42" s="17">
        <v>3</v>
      </c>
      <c r="P42" s="16">
        <v>2</v>
      </c>
      <c r="Q42" s="16">
        <v>1</v>
      </c>
      <c r="R42" s="17">
        <v>8</v>
      </c>
      <c r="S42" s="16">
        <v>1</v>
      </c>
      <c r="T42" s="20">
        <f t="shared" si="2"/>
        <v>0.35</v>
      </c>
      <c r="U42" s="21">
        <f t="shared" si="3"/>
        <v>0.30434782608695654</v>
      </c>
      <c r="V42" s="21">
        <f t="shared" si="4"/>
        <v>0.65434782608695652</v>
      </c>
      <c r="W42" s="21">
        <f t="shared" si="5"/>
        <v>0.27536231884057971</v>
      </c>
    </row>
    <row r="43" spans="1:23" ht="15.6" x14ac:dyDescent="0.3">
      <c r="A43" s="15" t="s">
        <v>50</v>
      </c>
      <c r="B43" s="16">
        <v>20</v>
      </c>
      <c r="C43" s="16">
        <v>71</v>
      </c>
      <c r="D43" s="16">
        <v>60</v>
      </c>
      <c r="E43" s="16">
        <v>5</v>
      </c>
      <c r="F43" s="16">
        <f t="shared" si="6"/>
        <v>14</v>
      </c>
      <c r="G43" s="16">
        <v>11</v>
      </c>
      <c r="H43" s="16">
        <v>3</v>
      </c>
      <c r="I43" s="16">
        <v>0</v>
      </c>
      <c r="J43" s="16">
        <v>0</v>
      </c>
      <c r="K43" s="16">
        <v>3</v>
      </c>
      <c r="L43" s="16">
        <v>10</v>
      </c>
      <c r="M43" s="16">
        <v>1</v>
      </c>
      <c r="N43" s="16">
        <v>9</v>
      </c>
      <c r="O43" s="16">
        <v>0</v>
      </c>
      <c r="P43" s="16">
        <v>2</v>
      </c>
      <c r="Q43" s="16">
        <v>1</v>
      </c>
      <c r="R43" s="16">
        <v>1</v>
      </c>
      <c r="S43" s="16">
        <v>1</v>
      </c>
      <c r="T43" s="20">
        <f t="shared" si="2"/>
        <v>0.3380281690140845</v>
      </c>
      <c r="U43" s="21">
        <f t="shared" si="3"/>
        <v>0.28333333333333333</v>
      </c>
      <c r="V43" s="21">
        <f t="shared" si="4"/>
        <v>0.62136150234741783</v>
      </c>
      <c r="W43" s="21">
        <f t="shared" si="5"/>
        <v>0.23333333333333334</v>
      </c>
    </row>
    <row r="44" spans="1:23" ht="15.6" x14ac:dyDescent="0.3">
      <c r="A44" s="15" t="s">
        <v>89</v>
      </c>
      <c r="B44" s="16">
        <v>16</v>
      </c>
      <c r="C44" s="16">
        <v>64</v>
      </c>
      <c r="D44" s="16">
        <v>59</v>
      </c>
      <c r="E44" s="16">
        <v>0</v>
      </c>
      <c r="F44" s="16">
        <f t="shared" si="6"/>
        <v>11</v>
      </c>
      <c r="G44" s="16">
        <v>10</v>
      </c>
      <c r="H44" s="16">
        <v>1</v>
      </c>
      <c r="I44" s="16">
        <v>0</v>
      </c>
      <c r="J44" s="16">
        <v>0</v>
      </c>
      <c r="K44" s="16">
        <v>5</v>
      </c>
      <c r="L44" s="16">
        <v>4</v>
      </c>
      <c r="M44" s="16">
        <v>1</v>
      </c>
      <c r="N44" s="16">
        <v>6</v>
      </c>
      <c r="O44" s="16">
        <v>0</v>
      </c>
      <c r="P44" s="16">
        <v>3</v>
      </c>
      <c r="Q44" s="16">
        <v>1</v>
      </c>
      <c r="R44" s="16">
        <v>1</v>
      </c>
      <c r="S44" s="16">
        <v>1</v>
      </c>
      <c r="T44" s="20">
        <f t="shared" si="2"/>
        <v>0.234375</v>
      </c>
      <c r="U44" s="21">
        <f t="shared" si="3"/>
        <v>0.20338983050847459</v>
      </c>
      <c r="V44" s="21">
        <f t="shared" si="4"/>
        <v>0.43776483050847459</v>
      </c>
      <c r="W44" s="21">
        <f t="shared" si="5"/>
        <v>0.1864406779661017</v>
      </c>
    </row>
    <row r="45" spans="1:23" ht="15.6" x14ac:dyDescent="0.3">
      <c r="A45" s="15" t="s">
        <v>51</v>
      </c>
      <c r="B45" s="16">
        <v>15</v>
      </c>
      <c r="C45" s="16">
        <v>57</v>
      </c>
      <c r="D45" s="16">
        <v>47</v>
      </c>
      <c r="E45" s="16">
        <v>6</v>
      </c>
      <c r="F45" s="16">
        <f t="shared" si="6"/>
        <v>11</v>
      </c>
      <c r="G45" s="16">
        <v>6</v>
      </c>
      <c r="H45" s="16">
        <v>4</v>
      </c>
      <c r="I45" s="16">
        <v>0</v>
      </c>
      <c r="J45" s="16">
        <v>1</v>
      </c>
      <c r="K45" s="16">
        <v>7</v>
      </c>
      <c r="L45" s="16">
        <v>9</v>
      </c>
      <c r="M45" s="16">
        <v>1</v>
      </c>
      <c r="N45" s="16">
        <v>12</v>
      </c>
      <c r="O45" s="16">
        <v>0</v>
      </c>
      <c r="P45" s="16">
        <v>4</v>
      </c>
      <c r="Q45" s="17">
        <v>3</v>
      </c>
      <c r="R45" s="16">
        <v>0</v>
      </c>
      <c r="S45" s="16">
        <v>4</v>
      </c>
      <c r="T45" s="20">
        <f t="shared" si="2"/>
        <v>0.35087719298245612</v>
      </c>
      <c r="U45" s="21">
        <f t="shared" si="3"/>
        <v>0.38297872340425532</v>
      </c>
      <c r="V45" s="21">
        <f t="shared" si="4"/>
        <v>0.73385591638671144</v>
      </c>
      <c r="W45" s="21">
        <f t="shared" si="5"/>
        <v>0.23404255319148937</v>
      </c>
    </row>
    <row r="46" spans="1:23" ht="15.6" x14ac:dyDescent="0.3">
      <c r="A46" s="15" t="s">
        <v>52</v>
      </c>
      <c r="B46" s="16">
        <v>19</v>
      </c>
      <c r="C46" s="16">
        <v>34</v>
      </c>
      <c r="D46" s="16">
        <v>29</v>
      </c>
      <c r="E46" s="16">
        <v>5</v>
      </c>
      <c r="F46" s="16">
        <f t="shared" si="6"/>
        <v>9</v>
      </c>
      <c r="G46" s="16">
        <v>9</v>
      </c>
      <c r="H46" s="16">
        <v>0</v>
      </c>
      <c r="I46" s="16">
        <v>0</v>
      </c>
      <c r="J46" s="16">
        <v>0</v>
      </c>
      <c r="K46" s="16">
        <v>4</v>
      </c>
      <c r="L46" s="16">
        <v>4</v>
      </c>
      <c r="M46" s="16">
        <v>1</v>
      </c>
      <c r="N46" s="16">
        <v>4</v>
      </c>
      <c r="O46" s="16">
        <v>0</v>
      </c>
      <c r="P46" s="16">
        <v>1</v>
      </c>
      <c r="Q46" s="16">
        <v>0</v>
      </c>
      <c r="R46" s="16">
        <v>0</v>
      </c>
      <c r="S46" s="16">
        <v>0</v>
      </c>
      <c r="T46" s="20">
        <f t="shared" si="2"/>
        <v>0.38235294117647056</v>
      </c>
      <c r="U46" s="21">
        <f t="shared" si="3"/>
        <v>0.31034482758620691</v>
      </c>
      <c r="V46" s="21">
        <f t="shared" si="4"/>
        <v>0.69269776876267741</v>
      </c>
      <c r="W46" s="21">
        <f t="shared" si="5"/>
        <v>0.31034482758620691</v>
      </c>
    </row>
    <row r="47" spans="1:23" ht="15.6" x14ac:dyDescent="0.3">
      <c r="A47" s="15" t="s">
        <v>53</v>
      </c>
      <c r="B47" s="16">
        <v>8</v>
      </c>
      <c r="C47" s="16">
        <v>28</v>
      </c>
      <c r="D47" s="16">
        <v>27</v>
      </c>
      <c r="E47" s="16">
        <v>2</v>
      </c>
      <c r="F47" s="16">
        <f t="shared" si="6"/>
        <v>5</v>
      </c>
      <c r="G47" s="16">
        <v>5</v>
      </c>
      <c r="H47" s="16">
        <v>0</v>
      </c>
      <c r="I47" s="16">
        <v>0</v>
      </c>
      <c r="J47" s="16">
        <v>0</v>
      </c>
      <c r="K47" s="16">
        <v>1</v>
      </c>
      <c r="L47" s="16">
        <v>1</v>
      </c>
      <c r="M47" s="16">
        <v>0</v>
      </c>
      <c r="N47" s="16">
        <v>4</v>
      </c>
      <c r="O47" s="16">
        <v>0</v>
      </c>
      <c r="P47" s="16">
        <v>1</v>
      </c>
      <c r="Q47" s="16">
        <v>1</v>
      </c>
      <c r="R47" s="16">
        <v>0</v>
      </c>
      <c r="S47" s="16">
        <v>1</v>
      </c>
      <c r="T47" s="20">
        <f t="shared" si="2"/>
        <v>0.21428571428571427</v>
      </c>
      <c r="U47" s="21">
        <f t="shared" si="3"/>
        <v>0.18518518518518517</v>
      </c>
      <c r="V47" s="21">
        <f t="shared" si="4"/>
        <v>0.39947089947089942</v>
      </c>
      <c r="W47" s="21">
        <f t="shared" si="5"/>
        <v>0.18518518518518517</v>
      </c>
    </row>
    <row r="48" spans="1:23" ht="15.6" x14ac:dyDescent="0.3">
      <c r="A48" s="15" t="s">
        <v>54</v>
      </c>
      <c r="B48" s="16">
        <v>13</v>
      </c>
      <c r="C48" s="16">
        <v>21</v>
      </c>
      <c r="D48" s="16">
        <v>16</v>
      </c>
      <c r="E48" s="16">
        <v>3</v>
      </c>
      <c r="F48" s="16">
        <f t="shared" si="6"/>
        <v>5</v>
      </c>
      <c r="G48" s="16">
        <v>4</v>
      </c>
      <c r="H48" s="16">
        <v>1</v>
      </c>
      <c r="I48" s="16">
        <v>0</v>
      </c>
      <c r="J48" s="16">
        <v>0</v>
      </c>
      <c r="K48" s="16">
        <v>3</v>
      </c>
      <c r="L48" s="16">
        <v>2</v>
      </c>
      <c r="M48" s="16">
        <v>2</v>
      </c>
      <c r="N48" s="16">
        <v>5</v>
      </c>
      <c r="O48" s="16">
        <v>1</v>
      </c>
      <c r="P48" s="16">
        <v>1</v>
      </c>
      <c r="Q48" s="16">
        <v>1</v>
      </c>
      <c r="R48" s="16">
        <v>0</v>
      </c>
      <c r="S48" s="16">
        <v>0</v>
      </c>
      <c r="T48" s="20">
        <f t="shared" si="2"/>
        <v>0.38095238095238093</v>
      </c>
      <c r="U48" s="21">
        <f t="shared" si="3"/>
        <v>0.375</v>
      </c>
      <c r="V48" s="21">
        <f t="shared" si="4"/>
        <v>0.75595238095238093</v>
      </c>
      <c r="W48" s="21">
        <f t="shared" si="5"/>
        <v>0.3125</v>
      </c>
    </row>
    <row r="49" spans="1:23" ht="15.6" x14ac:dyDescent="0.3">
      <c r="A49" s="15" t="s">
        <v>55</v>
      </c>
      <c r="B49" s="16">
        <v>7</v>
      </c>
      <c r="C49" s="16">
        <v>14</v>
      </c>
      <c r="D49" s="16">
        <v>13</v>
      </c>
      <c r="E49" s="16">
        <v>0</v>
      </c>
      <c r="F49" s="16">
        <v>1</v>
      </c>
      <c r="G49" s="16">
        <v>1</v>
      </c>
      <c r="H49" s="16">
        <v>0</v>
      </c>
      <c r="I49" s="16">
        <v>0</v>
      </c>
      <c r="J49" s="16">
        <v>0</v>
      </c>
      <c r="K49" s="16">
        <v>0</v>
      </c>
      <c r="L49" s="16">
        <v>1</v>
      </c>
      <c r="M49" s="16">
        <v>0</v>
      </c>
      <c r="N49" s="16">
        <v>6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20">
        <f t="shared" si="2"/>
        <v>0.14285714285714285</v>
      </c>
      <c r="U49" s="21">
        <f t="shared" si="3"/>
        <v>7.6923076923076927E-2</v>
      </c>
      <c r="V49" s="21">
        <f t="shared" si="4"/>
        <v>0.21978021978021978</v>
      </c>
      <c r="W49" s="21">
        <f t="shared" si="5"/>
        <v>7.6923076923076927E-2</v>
      </c>
    </row>
    <row r="50" spans="1:23" ht="15.6" x14ac:dyDescent="0.3">
      <c r="A50" s="15" t="s">
        <v>56</v>
      </c>
      <c r="B50" s="16">
        <v>6</v>
      </c>
      <c r="C50" s="16">
        <v>6</v>
      </c>
      <c r="D50" s="16">
        <v>6</v>
      </c>
      <c r="E50" s="16">
        <v>0</v>
      </c>
      <c r="F50" s="16">
        <f>G50+H50+I50+J50</f>
        <v>1</v>
      </c>
      <c r="G50" s="16">
        <v>1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3</v>
      </c>
      <c r="O50" s="16">
        <v>0</v>
      </c>
      <c r="P50" s="16">
        <v>1</v>
      </c>
      <c r="Q50" s="16">
        <v>0</v>
      </c>
      <c r="R50" s="16">
        <v>0</v>
      </c>
      <c r="S50" s="16">
        <v>0</v>
      </c>
      <c r="T50" s="20">
        <f t="shared" si="2"/>
        <v>0.16666666666666666</v>
      </c>
      <c r="U50" s="21">
        <f t="shared" si="3"/>
        <v>0.16666666666666666</v>
      </c>
      <c r="V50" s="21">
        <f t="shared" si="4"/>
        <v>0.33333333333333331</v>
      </c>
      <c r="W50" s="21">
        <f t="shared" si="5"/>
        <v>0.16666666666666666</v>
      </c>
    </row>
    <row r="51" spans="1:23" ht="15.6" x14ac:dyDescent="0.3">
      <c r="A51" s="15" t="s">
        <v>57</v>
      </c>
      <c r="B51" s="16">
        <v>1</v>
      </c>
      <c r="C51" s="16">
        <v>4</v>
      </c>
      <c r="D51" s="16">
        <v>3</v>
      </c>
      <c r="E51" s="16">
        <v>0</v>
      </c>
      <c r="F51" s="16">
        <f>G51+H51+I51+J51</f>
        <v>1</v>
      </c>
      <c r="G51" s="16">
        <v>1</v>
      </c>
      <c r="H51" s="16">
        <v>0</v>
      </c>
      <c r="I51" s="16">
        <v>0</v>
      </c>
      <c r="J51" s="16">
        <v>0</v>
      </c>
      <c r="K51" s="16">
        <v>0</v>
      </c>
      <c r="L51" s="16">
        <v>1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20">
        <f t="shared" si="2"/>
        <v>0.5</v>
      </c>
      <c r="U51" s="21">
        <f t="shared" si="3"/>
        <v>0.33333333333333331</v>
      </c>
      <c r="V51" s="21">
        <f t="shared" si="4"/>
        <v>0.83333333333333326</v>
      </c>
      <c r="W51" s="21">
        <f t="shared" si="5"/>
        <v>0.33333333333333331</v>
      </c>
    </row>
    <row r="52" spans="1:23" ht="15.6" x14ac:dyDescent="0.3">
      <c r="A52" s="15" t="s">
        <v>58</v>
      </c>
      <c r="B52" s="16">
        <v>1</v>
      </c>
      <c r="C52" s="16">
        <v>3</v>
      </c>
      <c r="D52" s="16">
        <v>3</v>
      </c>
      <c r="E52" s="16">
        <v>0</v>
      </c>
      <c r="F52" s="16">
        <f>G52+H52+I52+J52</f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2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20">
        <f t="shared" si="2"/>
        <v>0</v>
      </c>
      <c r="U52" s="21">
        <f t="shared" si="3"/>
        <v>0</v>
      </c>
      <c r="V52" s="21">
        <f t="shared" si="4"/>
        <v>0</v>
      </c>
      <c r="W52" s="21">
        <f t="shared" si="5"/>
        <v>0</v>
      </c>
    </row>
    <row r="53" spans="1:23" ht="15.6" x14ac:dyDescent="0.3">
      <c r="A53" s="15" t="s">
        <v>59</v>
      </c>
      <c r="B53" s="16">
        <v>10</v>
      </c>
      <c r="C53" s="16">
        <v>3</v>
      </c>
      <c r="D53" s="16">
        <v>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1</v>
      </c>
      <c r="L53" s="16">
        <v>1</v>
      </c>
      <c r="M53" s="16">
        <v>0</v>
      </c>
      <c r="N53" s="16">
        <v>1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20">
        <f t="shared" si="2"/>
        <v>0.33333333333333331</v>
      </c>
      <c r="U53" s="21">
        <f t="shared" si="3"/>
        <v>0</v>
      </c>
      <c r="V53" s="21">
        <f t="shared" si="4"/>
        <v>0.33333333333333331</v>
      </c>
      <c r="W53" s="21">
        <f t="shared" si="5"/>
        <v>0</v>
      </c>
    </row>
    <row r="54" spans="1:23" ht="15.6" x14ac:dyDescent="0.3">
      <c r="A54" s="15" t="s">
        <v>60</v>
      </c>
      <c r="B54" s="16">
        <v>5</v>
      </c>
      <c r="C54" s="16">
        <v>3</v>
      </c>
      <c r="D54" s="16">
        <v>2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1</v>
      </c>
      <c r="M54" s="16">
        <v>0</v>
      </c>
      <c r="N54" s="16">
        <v>1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20">
        <f t="shared" si="2"/>
        <v>0.33333333333333331</v>
      </c>
      <c r="U54" s="21">
        <f t="shared" si="3"/>
        <v>0</v>
      </c>
      <c r="V54" s="21">
        <f t="shared" si="4"/>
        <v>0.33333333333333331</v>
      </c>
      <c r="W54" s="21">
        <f t="shared" si="5"/>
        <v>0</v>
      </c>
    </row>
    <row r="55" spans="1:23" ht="15.6" x14ac:dyDescent="0.3">
      <c r="A55" s="15" t="s">
        <v>61</v>
      </c>
      <c r="B55" s="16">
        <v>2</v>
      </c>
      <c r="C55" s="16">
        <v>1</v>
      </c>
      <c r="D55" s="16">
        <v>1</v>
      </c>
      <c r="E55" s="16">
        <v>0</v>
      </c>
      <c r="F55" s="16">
        <f>G55+H55+I55+J55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20">
        <f t="shared" si="2"/>
        <v>0</v>
      </c>
      <c r="U55" s="21">
        <f t="shared" si="3"/>
        <v>0</v>
      </c>
      <c r="V55" s="21">
        <f t="shared" si="4"/>
        <v>0</v>
      </c>
      <c r="W55" s="21">
        <f t="shared" si="5"/>
        <v>0</v>
      </c>
    </row>
    <row r="56" spans="1:23" ht="15.6" x14ac:dyDescent="0.3">
      <c r="A56" s="15" t="s">
        <v>62</v>
      </c>
      <c r="B56" s="16">
        <v>9</v>
      </c>
      <c r="C56" s="16">
        <v>0</v>
      </c>
      <c r="D56" s="16">
        <v>0</v>
      </c>
      <c r="E56" s="16">
        <v>0</v>
      </c>
      <c r="F56" s="16">
        <f>G56+H56+I56+J56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20">
        <v>0</v>
      </c>
      <c r="U56" s="21">
        <v>0</v>
      </c>
      <c r="V56" s="21">
        <v>0</v>
      </c>
      <c r="W56" s="21">
        <v>0</v>
      </c>
    </row>
    <row r="57" spans="1:23" ht="15.6" x14ac:dyDescent="0.3">
      <c r="A57" s="15" t="s">
        <v>63</v>
      </c>
      <c r="B57" s="16">
        <v>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20">
        <v>0</v>
      </c>
      <c r="U57" s="21">
        <v>0</v>
      </c>
      <c r="V57" s="20">
        <v>0</v>
      </c>
      <c r="W57" s="20">
        <v>0</v>
      </c>
    </row>
    <row r="58" spans="1:23" ht="15.6" x14ac:dyDescent="0.3">
      <c r="A58" s="15" t="s">
        <v>64</v>
      </c>
      <c r="B58" s="16">
        <v>0</v>
      </c>
      <c r="C58" s="16">
        <v>0</v>
      </c>
      <c r="D58" s="16">
        <v>0</v>
      </c>
      <c r="E58" s="16">
        <v>0</v>
      </c>
      <c r="F58" s="16">
        <f>G58+H58+I58+J58</f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20">
        <v>0</v>
      </c>
      <c r="U58" s="21">
        <v>0</v>
      </c>
      <c r="V58" s="21">
        <v>0</v>
      </c>
      <c r="W58" s="21">
        <v>0</v>
      </c>
    </row>
    <row r="59" spans="1:23" ht="15.6" x14ac:dyDescent="0.3">
      <c r="A59" s="15" t="s">
        <v>65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20">
        <v>0</v>
      </c>
      <c r="U59" s="21">
        <v>0</v>
      </c>
      <c r="V59" s="21">
        <v>0</v>
      </c>
      <c r="W59" s="21">
        <v>0</v>
      </c>
    </row>
    <row r="60" spans="1:23" ht="15.6" x14ac:dyDescent="0.3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20"/>
      <c r="U60" s="21"/>
      <c r="V60" s="21"/>
      <c r="W60" s="21"/>
    </row>
    <row r="62" spans="1:23" ht="18" x14ac:dyDescent="0.35">
      <c r="A62" s="13" t="s">
        <v>88</v>
      </c>
      <c r="G62" s="14" t="s">
        <v>86</v>
      </c>
    </row>
    <row r="63" spans="1:23" ht="15.6" x14ac:dyDescent="0.3">
      <c r="A63" s="23"/>
      <c r="B63" s="11" t="s">
        <v>66</v>
      </c>
      <c r="C63" s="11" t="s">
        <v>67</v>
      </c>
      <c r="D63" s="11" t="s">
        <v>68</v>
      </c>
      <c r="E63" s="24" t="s">
        <v>69</v>
      </c>
      <c r="F63" s="11" t="s">
        <v>70</v>
      </c>
      <c r="G63" s="11" t="s">
        <v>71</v>
      </c>
      <c r="H63" s="11" t="s">
        <v>72</v>
      </c>
      <c r="I63" s="11" t="s">
        <v>73</v>
      </c>
      <c r="J63" s="11" t="s">
        <v>74</v>
      </c>
      <c r="K63" s="11" t="s">
        <v>75</v>
      </c>
      <c r="L63" s="11" t="s">
        <v>76</v>
      </c>
      <c r="M63" s="11" t="s">
        <v>77</v>
      </c>
      <c r="N63" s="11" t="s">
        <v>78</v>
      </c>
      <c r="O63" s="11" t="s">
        <v>79</v>
      </c>
      <c r="P63" s="25" t="s">
        <v>80</v>
      </c>
      <c r="Q63" s="11" t="s">
        <v>81</v>
      </c>
    </row>
    <row r="64" spans="1:23" ht="15.6" x14ac:dyDescent="0.3">
      <c r="A64" s="15" t="s">
        <v>82</v>
      </c>
      <c r="B64" s="17">
        <v>11</v>
      </c>
      <c r="C64" s="16">
        <v>7</v>
      </c>
      <c r="D64" s="16">
        <v>1</v>
      </c>
      <c r="E64" s="26">
        <v>46</v>
      </c>
      <c r="F64" s="16">
        <v>20</v>
      </c>
      <c r="G64" s="16">
        <v>54</v>
      </c>
      <c r="H64" s="16">
        <v>0</v>
      </c>
      <c r="I64" s="16">
        <v>20</v>
      </c>
      <c r="J64" s="17">
        <v>14</v>
      </c>
      <c r="K64" s="17">
        <v>4</v>
      </c>
      <c r="L64" s="16">
        <v>0</v>
      </c>
      <c r="M64" s="17">
        <v>3</v>
      </c>
      <c r="N64" s="16">
        <v>4</v>
      </c>
      <c r="O64" s="16">
        <v>0</v>
      </c>
      <c r="P64" s="27">
        <f>F64*9/E64</f>
        <v>3.9130434782608696</v>
      </c>
      <c r="Q64" s="27">
        <f>(G64+J64)/E64</f>
        <v>1.4782608695652173</v>
      </c>
    </row>
    <row r="65" spans="1:17" ht="15.6" x14ac:dyDescent="0.3">
      <c r="A65" s="15" t="s">
        <v>59</v>
      </c>
      <c r="B65" s="17">
        <v>11</v>
      </c>
      <c r="C65" s="16">
        <v>6</v>
      </c>
      <c r="D65" s="17">
        <v>2</v>
      </c>
      <c r="E65" s="28">
        <v>50</v>
      </c>
      <c r="F65" s="17">
        <v>18</v>
      </c>
      <c r="G65" s="17">
        <v>42</v>
      </c>
      <c r="H65" s="16">
        <v>7</v>
      </c>
      <c r="I65" s="17">
        <v>28</v>
      </c>
      <c r="J65" s="16">
        <v>29</v>
      </c>
      <c r="K65" s="16">
        <v>6</v>
      </c>
      <c r="L65" s="16">
        <v>2</v>
      </c>
      <c r="M65" s="16">
        <v>2</v>
      </c>
      <c r="N65" s="17">
        <v>3</v>
      </c>
      <c r="O65" s="16">
        <v>0</v>
      </c>
      <c r="P65" s="29">
        <f>F65*9/E65</f>
        <v>3.24</v>
      </c>
      <c r="Q65" s="29">
        <f>(G65+J65)/E65</f>
        <v>1.42</v>
      </c>
    </row>
    <row r="66" spans="1:17" ht="15.6" x14ac:dyDescent="0.3">
      <c r="A66" s="15" t="s">
        <v>62</v>
      </c>
      <c r="B66" s="16">
        <v>10</v>
      </c>
      <c r="C66" s="17">
        <v>8</v>
      </c>
      <c r="D66" s="17">
        <v>2</v>
      </c>
      <c r="E66" s="26">
        <v>43</v>
      </c>
      <c r="F66" s="16">
        <v>22</v>
      </c>
      <c r="G66" s="17">
        <v>42</v>
      </c>
      <c r="H66" s="16">
        <v>2</v>
      </c>
      <c r="I66" s="16">
        <v>23</v>
      </c>
      <c r="J66" s="16">
        <v>19</v>
      </c>
      <c r="K66" s="16">
        <v>5</v>
      </c>
      <c r="L66" s="16">
        <v>0</v>
      </c>
      <c r="M66" s="16">
        <v>1</v>
      </c>
      <c r="N66" s="17">
        <v>3</v>
      </c>
      <c r="O66" s="16">
        <v>0</v>
      </c>
      <c r="P66" s="27">
        <f>F66*9/E66</f>
        <v>4.6046511627906979</v>
      </c>
      <c r="Q66" s="29">
        <f>(G66+J66)/E66</f>
        <v>1.4186046511627908</v>
      </c>
    </row>
    <row r="67" spans="1:17" ht="15.6" x14ac:dyDescent="0.3">
      <c r="A67" s="15" t="s">
        <v>83</v>
      </c>
      <c r="B67" s="16">
        <v>4</v>
      </c>
      <c r="C67" s="16">
        <v>2</v>
      </c>
      <c r="D67" s="16">
        <v>0</v>
      </c>
      <c r="E67" s="26">
        <v>18</v>
      </c>
      <c r="F67" s="16">
        <v>8</v>
      </c>
      <c r="G67" s="16">
        <v>15</v>
      </c>
      <c r="H67" s="16">
        <v>0</v>
      </c>
      <c r="I67" s="16">
        <v>13</v>
      </c>
      <c r="J67" s="16">
        <v>10</v>
      </c>
      <c r="K67" s="16">
        <v>2</v>
      </c>
      <c r="L67" s="16">
        <v>1</v>
      </c>
      <c r="M67" s="16">
        <v>1</v>
      </c>
      <c r="N67" s="16">
        <v>2</v>
      </c>
      <c r="O67" s="16">
        <v>0</v>
      </c>
      <c r="P67" s="27">
        <v>4</v>
      </c>
      <c r="Q67" s="27">
        <v>1</v>
      </c>
    </row>
    <row r="68" spans="1:17" ht="15.6" x14ac:dyDescent="0.3">
      <c r="A68" s="15" t="s">
        <v>47</v>
      </c>
      <c r="B68" s="7">
        <v>2</v>
      </c>
      <c r="C68" s="7">
        <v>0</v>
      </c>
      <c r="D68" s="7">
        <v>0</v>
      </c>
      <c r="E68" s="30">
        <v>2</v>
      </c>
      <c r="F68" s="7">
        <v>1</v>
      </c>
      <c r="G68" s="7">
        <v>3</v>
      </c>
      <c r="H68" s="7">
        <v>0</v>
      </c>
      <c r="I68" s="7">
        <v>1</v>
      </c>
      <c r="J68" s="7">
        <v>1</v>
      </c>
      <c r="K68" s="7">
        <v>0</v>
      </c>
      <c r="L68" s="7">
        <v>0</v>
      </c>
      <c r="M68" s="7">
        <v>0</v>
      </c>
      <c r="N68" s="7">
        <v>1</v>
      </c>
      <c r="O68" s="7">
        <v>1</v>
      </c>
      <c r="P68" s="31">
        <v>4.5</v>
      </c>
      <c r="Q68" s="31">
        <v>2</v>
      </c>
    </row>
    <row r="69" spans="1:17" ht="15.6" x14ac:dyDescent="0.3">
      <c r="A69" s="15" t="s">
        <v>54</v>
      </c>
      <c r="B69" s="16">
        <v>10</v>
      </c>
      <c r="C69" s="16">
        <v>0</v>
      </c>
      <c r="D69" s="16">
        <v>0</v>
      </c>
      <c r="E69" s="26">
        <v>12</v>
      </c>
      <c r="F69" s="16">
        <v>9</v>
      </c>
      <c r="G69" s="16">
        <v>11</v>
      </c>
      <c r="H69" s="16">
        <v>2</v>
      </c>
      <c r="I69" s="16">
        <v>12</v>
      </c>
      <c r="J69" s="16">
        <v>5</v>
      </c>
      <c r="K69" s="16">
        <v>1</v>
      </c>
      <c r="L69" s="16">
        <v>3</v>
      </c>
      <c r="M69" s="16">
        <v>0</v>
      </c>
      <c r="N69" s="16">
        <v>0</v>
      </c>
      <c r="O69" s="26">
        <v>2</v>
      </c>
      <c r="P69" s="27">
        <f>F69*9/E69</f>
        <v>6.75</v>
      </c>
      <c r="Q69" s="27">
        <f>(G69+J69)/E69</f>
        <v>1.3333333333333333</v>
      </c>
    </row>
    <row r="70" spans="1:17" ht="15.6" x14ac:dyDescent="0.3">
      <c r="A70" s="15" t="s">
        <v>84</v>
      </c>
      <c r="B70" s="16">
        <v>9</v>
      </c>
      <c r="C70" s="16">
        <v>2</v>
      </c>
      <c r="D70" s="16">
        <v>0</v>
      </c>
      <c r="E70" s="26">
        <v>22</v>
      </c>
      <c r="F70" s="16">
        <v>19</v>
      </c>
      <c r="G70" s="16">
        <v>34</v>
      </c>
      <c r="H70" s="16">
        <v>2</v>
      </c>
      <c r="I70" s="16">
        <v>12</v>
      </c>
      <c r="J70" s="16">
        <v>9</v>
      </c>
      <c r="K70" s="16">
        <v>5</v>
      </c>
      <c r="L70" s="16">
        <v>1</v>
      </c>
      <c r="M70" s="16">
        <v>0</v>
      </c>
      <c r="N70" s="16">
        <v>3</v>
      </c>
      <c r="O70" s="26">
        <v>0</v>
      </c>
      <c r="P70" s="27">
        <f>F70*9/E70</f>
        <v>7.7727272727272725</v>
      </c>
      <c r="Q70" s="27">
        <f>(G70+J70)/E70</f>
        <v>1.9545454545454546</v>
      </c>
    </row>
    <row r="71" spans="1:17" ht="15.6" x14ac:dyDescent="0.3">
      <c r="A71" s="15" t="s">
        <v>60</v>
      </c>
      <c r="B71" s="7">
        <v>5</v>
      </c>
      <c r="C71" s="7">
        <v>0</v>
      </c>
      <c r="D71" s="7">
        <v>0</v>
      </c>
      <c r="E71" s="30">
        <v>7</v>
      </c>
      <c r="F71" s="7">
        <v>4</v>
      </c>
      <c r="G71" s="7">
        <v>6</v>
      </c>
      <c r="H71" s="7">
        <v>0</v>
      </c>
      <c r="I71" s="7">
        <v>2</v>
      </c>
      <c r="J71" s="7">
        <v>7</v>
      </c>
      <c r="K71" s="7">
        <v>1</v>
      </c>
      <c r="L71" s="7">
        <v>1</v>
      </c>
      <c r="M71" s="7">
        <v>0</v>
      </c>
      <c r="N71" s="7">
        <v>1</v>
      </c>
      <c r="O71" s="7">
        <v>0</v>
      </c>
      <c r="P71" s="31">
        <v>5.14</v>
      </c>
      <c r="Q71" s="31">
        <f>+(G71+J71)/E71</f>
        <v>1.8571428571428572</v>
      </c>
    </row>
  </sheetData>
  <sortState xmlns:xlrd2="http://schemas.microsoft.com/office/spreadsheetml/2017/richdata2" ref="A37:W59">
    <sortCondition descending="1" ref="D37:D5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2019-01-16T20:10:37Z</dcterms:created>
  <dcterms:modified xsi:type="dcterms:W3CDTF">2020-10-03T17:46:03Z</dcterms:modified>
</cp:coreProperties>
</file>