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BF487102-B332-4292-9FAD-E9E5B416C85F}" xr6:coauthVersionLast="47" xr6:coauthVersionMax="47" xr10:uidLastSave="{00000000-0000-0000-0000-000000000000}"/>
  <bookViews>
    <workbookView xWindow="-120" yWindow="-120" windowWidth="29040" windowHeight="15720" xr2:uid="{6D9A6166-C0F3-4C41-8671-57D85078BE51}"/>
  </bookViews>
  <sheets>
    <sheet name="Windsor Sta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1" l="1"/>
  <c r="P19" i="1"/>
  <c r="T19" i="1" s="1"/>
  <c r="O19" i="1"/>
  <c r="N19" i="1"/>
  <c r="T18" i="1"/>
  <c r="S18" i="1"/>
  <c r="Q18" i="1"/>
  <c r="T17" i="1"/>
  <c r="S17" i="1"/>
  <c r="Q17" i="1"/>
  <c r="T16" i="1"/>
  <c r="S16" i="1"/>
  <c r="Q16" i="1"/>
  <c r="M16" i="1"/>
  <c r="T15" i="1"/>
  <c r="S15" i="1"/>
  <c r="Q15" i="1"/>
  <c r="M15" i="1"/>
  <c r="T14" i="1"/>
  <c r="S14" i="1"/>
  <c r="Q14" i="1"/>
  <c r="M14" i="1"/>
  <c r="T13" i="1"/>
  <c r="S13" i="1"/>
  <c r="Q13" i="1"/>
  <c r="M13" i="1"/>
  <c r="T12" i="1"/>
  <c r="S12" i="1"/>
  <c r="Q12" i="1"/>
  <c r="M12" i="1"/>
  <c r="T11" i="1"/>
  <c r="S11" i="1"/>
  <c r="Q11" i="1"/>
  <c r="M11" i="1"/>
  <c r="T10" i="1"/>
  <c r="S10" i="1"/>
  <c r="Q10" i="1"/>
  <c r="M10" i="1"/>
  <c r="T9" i="1"/>
  <c r="S9" i="1"/>
  <c r="Q9" i="1"/>
  <c r="M9" i="1"/>
  <c r="T8" i="1"/>
  <c r="M8" i="1"/>
  <c r="M19" i="1" s="1"/>
  <c r="T7" i="1"/>
  <c r="M7" i="1"/>
  <c r="T6" i="1"/>
  <c r="M6" i="1"/>
  <c r="T5" i="1"/>
  <c r="M5" i="1"/>
  <c r="T4" i="1"/>
  <c r="S4" i="1"/>
  <c r="Q4" i="1"/>
  <c r="M4" i="1"/>
  <c r="S19" i="1" l="1"/>
  <c r="Q19" i="1"/>
</calcChain>
</file>

<file path=xl/sharedStrings.xml><?xml version="1.0" encoding="utf-8"?>
<sst xmlns="http://schemas.openxmlformats.org/spreadsheetml/2006/main" count="209" uniqueCount="49">
  <si>
    <t>Games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</si>
  <si>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</si>
  <si>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</si>
  <si>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</si>
  <si>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</si>
  <si>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</si>
  <si>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</si>
  <si>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</si>
  <si>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</si>
  <si>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</si>
  <si>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</si>
  <si>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</si>
  <si>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</si>
  <si>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Windsor Stars</t>
  </si>
  <si>
    <t xml:space="preserve"> Burlington</t>
  </si>
  <si>
    <t>Bolton</t>
  </si>
  <si>
    <t>Brampton</t>
  </si>
  <si>
    <t>Burlington</t>
  </si>
  <si>
    <t>Chatham</t>
  </si>
  <si>
    <t>East York</t>
  </si>
  <si>
    <t>Erindale</t>
  </si>
  <si>
    <t xml:space="preserve">Burlington </t>
  </si>
  <si>
    <t>Etobicoke</t>
  </si>
  <si>
    <t>Ilderton</t>
  </si>
  <si>
    <t>Glanbrook</t>
  </si>
  <si>
    <t>Lakeside</t>
  </si>
  <si>
    <t>Leaside</t>
  </si>
  <si>
    <t>Markham</t>
  </si>
  <si>
    <t>Martingrove</t>
  </si>
  <si>
    <t>Milton</t>
  </si>
  <si>
    <t>Mississauaga</t>
  </si>
  <si>
    <t>Newmarket</t>
  </si>
  <si>
    <t>Totals</t>
  </si>
  <si>
    <t>Northumberland</t>
  </si>
  <si>
    <t>Oakville</t>
  </si>
  <si>
    <t>Oshawa</t>
  </si>
  <si>
    <t>Peterborough</t>
  </si>
  <si>
    <t>Pickering/Ajax</t>
  </si>
  <si>
    <t>Sarnia</t>
  </si>
  <si>
    <t>St. Catharines/Niagara</t>
  </si>
  <si>
    <t>Strathroy</t>
  </si>
  <si>
    <t>Tecumseh</t>
  </si>
  <si>
    <t>Thornhill Reds</t>
  </si>
  <si>
    <t>ilderton</t>
  </si>
  <si>
    <t xml:space="preserve">Windsor Stars  </t>
  </si>
  <si>
    <t>Mississauga</t>
  </si>
  <si>
    <t xml:space="preserve">Sarnia </t>
  </si>
  <si>
    <t>St. Catherines/Niagara</t>
  </si>
  <si>
    <t xml:space="preserve">Thronhill Reds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</si>
</sst>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/>
    <xf numFmtId="0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00C6-15CD-4AC1-B3A1-21EA2B104239}">
  <dimension ref="B1:T87"/>
  <sheetViews>
    <sheetView showGridLines="0" tabSelected="1" workbookViewId="0"/>
  </sheetViews>
  <sheetFormatPr defaultRowHeight="15" x14ac:dyDescent="0.25"/>
  <cols>
    <col min="2" max="2" width="15.140625" customWidth="1"/>
    <col min="3" max="3" width="6" customWidth="1"/>
    <col min="4" max="4" width="22.28515625" customWidth="1"/>
    <col min="5" max="5" width="5.7109375" customWidth="1"/>
    <col min="6" max="6" width="7" customWidth="1"/>
    <col min="7" max="7" width="6.7109375" customWidth="1"/>
    <col min="8" max="8" width="20.85546875" customWidth="1"/>
    <col min="9" max="9" width="3.42578125" customWidth="1"/>
    <col min="10" max="10" width="4.85546875" customWidth="1"/>
    <col min="11" max="11" width="6.7109375" customWidth="1"/>
    <col min="12" max="19" width="7.28515625" customWidth="1"/>
  </cols>
  <sheetData>
    <row r="1" spans="2:20" ht="30" x14ac:dyDescent="0.45">
      <c r="H1" s="32" t="s">
        <v>13</v>
      </c>
    </row>
    <row r="3" spans="2:20" x14ac:dyDescent="0.25">
      <c r="B3" s="1"/>
      <c r="C3" s="2"/>
      <c r="D3" s="3" t="s">
        <v>0</v>
      </c>
      <c r="E3" s="2"/>
      <c r="F3" s="4"/>
      <c r="G3" s="5"/>
      <c r="H3" s="6" t="s">
        <v>1</v>
      </c>
      <c r="I3" s="3" t="s">
        <v>2</v>
      </c>
      <c r="J3" s="7" t="s">
        <v>3</v>
      </c>
      <c r="L3" s="6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8" t="s">
        <v>9</v>
      </c>
      <c r="R3" s="3" t="s">
        <v>10</v>
      </c>
      <c r="S3" s="8" t="s">
        <v>11</v>
      </c>
      <c r="T3" s="7" t="s">
        <v>12</v>
      </c>
    </row>
    <row r="4" spans="2:20" x14ac:dyDescent="0.25">
      <c r="B4" s="9" t="s">
        <v>13</v>
      </c>
      <c r="C4" s="10">
        <v>4</v>
      </c>
      <c r="D4" s="10" t="s">
        <v>17</v>
      </c>
      <c r="E4" s="10">
        <v>2</v>
      </c>
      <c r="F4" s="11">
        <v>2024</v>
      </c>
      <c r="G4" s="12"/>
      <c r="H4" s="13" t="s">
        <v>15</v>
      </c>
      <c r="I4" s="14">
        <v>0</v>
      </c>
      <c r="J4" s="15">
        <v>1</v>
      </c>
      <c r="L4" s="16">
        <v>2024</v>
      </c>
      <c r="M4" s="17">
        <f t="shared" ref="M4:M16" si="0">N4+O4</f>
        <v>5</v>
      </c>
      <c r="N4" s="17">
        <v>3</v>
      </c>
      <c r="O4" s="17">
        <v>2</v>
      </c>
      <c r="P4" s="17">
        <v>24</v>
      </c>
      <c r="Q4" s="17">
        <f>P4/5</f>
        <v>4.8</v>
      </c>
      <c r="R4" s="17">
        <v>15</v>
      </c>
      <c r="S4" s="17">
        <f>R4/5</f>
        <v>3</v>
      </c>
      <c r="T4" s="18">
        <f t="shared" ref="T4:T18" si="1">P4-R4</f>
        <v>9</v>
      </c>
    </row>
    <row r="5" spans="2:20" x14ac:dyDescent="0.25">
      <c r="B5" s="16" t="s">
        <v>13</v>
      </c>
      <c r="C5" s="17">
        <v>2</v>
      </c>
      <c r="D5" s="17" t="s">
        <v>23</v>
      </c>
      <c r="E5" s="17">
        <v>6</v>
      </c>
      <c r="F5" s="18">
        <v>2024</v>
      </c>
      <c r="G5" s="12"/>
      <c r="H5" s="13" t="s">
        <v>16</v>
      </c>
      <c r="I5" s="14">
        <v>1</v>
      </c>
      <c r="J5" s="15">
        <v>0</v>
      </c>
      <c r="L5" s="16">
        <v>2023</v>
      </c>
      <c r="M5" s="17">
        <f t="shared" si="0"/>
        <v>6</v>
      </c>
      <c r="N5" s="17">
        <v>6</v>
      </c>
      <c r="O5" s="17">
        <v>0</v>
      </c>
      <c r="P5" s="17">
        <v>61</v>
      </c>
      <c r="Q5" s="19">
        <v>10.333333333333334</v>
      </c>
      <c r="R5" s="17">
        <v>4</v>
      </c>
      <c r="S5" s="19">
        <v>0.66666666666666663</v>
      </c>
      <c r="T5" s="18">
        <f t="shared" si="1"/>
        <v>57</v>
      </c>
    </row>
    <row r="6" spans="2:20" x14ac:dyDescent="0.25">
      <c r="B6" s="9" t="s">
        <v>13</v>
      </c>
      <c r="C6" s="10">
        <v>6</v>
      </c>
      <c r="D6" s="10" t="s">
        <v>34</v>
      </c>
      <c r="E6" s="10">
        <v>2</v>
      </c>
      <c r="F6" s="11">
        <v>2024</v>
      </c>
      <c r="G6" s="12"/>
      <c r="H6" s="13" t="s">
        <v>17</v>
      </c>
      <c r="I6" s="14">
        <v>6</v>
      </c>
      <c r="J6" s="15">
        <v>0</v>
      </c>
      <c r="L6" s="16">
        <v>2022</v>
      </c>
      <c r="M6" s="17">
        <f t="shared" si="0"/>
        <v>8</v>
      </c>
      <c r="N6" s="17">
        <v>7</v>
      </c>
      <c r="O6" s="17">
        <v>1</v>
      </c>
      <c r="P6" s="17">
        <v>60</v>
      </c>
      <c r="Q6" s="19">
        <v>8.5714285714285712</v>
      </c>
      <c r="R6" s="17">
        <v>31</v>
      </c>
      <c r="S6" s="19">
        <v>4.4285714285714288</v>
      </c>
      <c r="T6" s="18">
        <f t="shared" si="1"/>
        <v>29</v>
      </c>
    </row>
    <row r="7" spans="2:20" x14ac:dyDescent="0.25">
      <c r="B7" s="9" t="s">
        <v>13</v>
      </c>
      <c r="C7" s="10">
        <v>8</v>
      </c>
      <c r="D7" s="10" t="s">
        <v>37</v>
      </c>
      <c r="E7" s="10">
        <v>0</v>
      </c>
      <c r="F7" s="11">
        <v>2024</v>
      </c>
      <c r="G7" s="12"/>
      <c r="H7" s="13" t="s">
        <v>18</v>
      </c>
      <c r="I7" s="14">
        <v>1</v>
      </c>
      <c r="J7" s="15">
        <v>0</v>
      </c>
      <c r="L7" s="16">
        <v>2019</v>
      </c>
      <c r="M7" s="17">
        <f t="shared" si="0"/>
        <v>6</v>
      </c>
      <c r="N7" s="17">
        <v>4</v>
      </c>
      <c r="O7" s="17">
        <v>2</v>
      </c>
      <c r="P7" s="17">
        <v>40</v>
      </c>
      <c r="Q7" s="19">
        <v>6.5</v>
      </c>
      <c r="R7" s="17">
        <v>13</v>
      </c>
      <c r="S7" s="19">
        <v>2.1666666666666665</v>
      </c>
      <c r="T7" s="18">
        <f t="shared" si="1"/>
        <v>27</v>
      </c>
    </row>
    <row r="8" spans="2:20" x14ac:dyDescent="0.25">
      <c r="B8" s="16" t="s">
        <v>13</v>
      </c>
      <c r="C8" s="17">
        <v>4</v>
      </c>
      <c r="D8" s="17" t="s">
        <v>38</v>
      </c>
      <c r="E8" s="17">
        <v>5</v>
      </c>
      <c r="F8" s="18">
        <v>2024</v>
      </c>
      <c r="G8" s="12"/>
      <c r="H8" s="13" t="s">
        <v>19</v>
      </c>
      <c r="I8" s="14">
        <v>3</v>
      </c>
      <c r="J8" s="15">
        <v>0</v>
      </c>
      <c r="L8" s="16">
        <v>2018</v>
      </c>
      <c r="M8" s="17">
        <f t="shared" si="0"/>
        <v>3</v>
      </c>
      <c r="N8" s="17">
        <v>1</v>
      </c>
      <c r="O8" s="17">
        <v>2</v>
      </c>
      <c r="P8" s="17">
        <v>13</v>
      </c>
      <c r="Q8" s="19">
        <v>4.333333333333333</v>
      </c>
      <c r="R8" s="17">
        <v>18</v>
      </c>
      <c r="S8" s="19">
        <v>5.666666666666667</v>
      </c>
      <c r="T8" s="18">
        <f t="shared" si="1"/>
        <v>-5</v>
      </c>
    </row>
    <row r="9" spans="2:20" x14ac:dyDescent="0.25">
      <c r="B9" s="9" t="s">
        <v>13</v>
      </c>
      <c r="C9" s="10">
        <v>14</v>
      </c>
      <c r="D9" s="10" t="s">
        <v>20</v>
      </c>
      <c r="E9" s="10">
        <v>0</v>
      </c>
      <c r="F9" s="11">
        <v>2023</v>
      </c>
      <c r="G9" s="12"/>
      <c r="H9" s="13" t="s">
        <v>20</v>
      </c>
      <c r="I9" s="14">
        <v>6</v>
      </c>
      <c r="J9" s="15">
        <v>0</v>
      </c>
      <c r="L9" s="16">
        <v>2017</v>
      </c>
      <c r="M9" s="17">
        <f t="shared" si="0"/>
        <v>4</v>
      </c>
      <c r="N9" s="14">
        <v>2</v>
      </c>
      <c r="O9" s="14">
        <v>2</v>
      </c>
      <c r="P9" s="14">
        <v>9</v>
      </c>
      <c r="Q9" s="20">
        <f>P9/4</f>
        <v>2.25</v>
      </c>
      <c r="R9" s="14">
        <v>9</v>
      </c>
      <c r="S9" s="20">
        <f>R9/4</f>
        <v>2.25</v>
      </c>
      <c r="T9" s="18">
        <f t="shared" si="1"/>
        <v>0</v>
      </c>
    </row>
    <row r="10" spans="2:20" x14ac:dyDescent="0.25">
      <c r="B10" s="9" t="s">
        <v>13</v>
      </c>
      <c r="C10" s="10">
        <v>13</v>
      </c>
      <c r="D10" s="10" t="s">
        <v>26</v>
      </c>
      <c r="E10" s="10">
        <v>2</v>
      </c>
      <c r="F10" s="11">
        <v>2023</v>
      </c>
      <c r="G10" s="12"/>
      <c r="H10" s="13" t="s">
        <v>22</v>
      </c>
      <c r="I10" s="14">
        <v>2</v>
      </c>
      <c r="J10" s="15">
        <v>2</v>
      </c>
      <c r="L10" s="16">
        <v>2016</v>
      </c>
      <c r="M10" s="17">
        <f t="shared" si="0"/>
        <v>4</v>
      </c>
      <c r="N10" s="14">
        <v>2</v>
      </c>
      <c r="O10" s="14">
        <v>2</v>
      </c>
      <c r="P10" s="14">
        <v>19</v>
      </c>
      <c r="Q10" s="20">
        <f>P10/4</f>
        <v>4.75</v>
      </c>
      <c r="R10" s="14">
        <v>15</v>
      </c>
      <c r="S10" s="20">
        <f>R10/4</f>
        <v>3.75</v>
      </c>
      <c r="T10" s="15">
        <f t="shared" si="1"/>
        <v>4</v>
      </c>
    </row>
    <row r="11" spans="2:20" x14ac:dyDescent="0.25">
      <c r="B11" s="9" t="s">
        <v>13</v>
      </c>
      <c r="C11" s="10">
        <v>6</v>
      </c>
      <c r="D11" s="10" t="s">
        <v>31</v>
      </c>
      <c r="E11" s="10">
        <v>0</v>
      </c>
      <c r="F11" s="11">
        <v>2023</v>
      </c>
      <c r="G11" s="12"/>
      <c r="H11" s="13" t="s">
        <v>23</v>
      </c>
      <c r="I11" s="14">
        <v>4</v>
      </c>
      <c r="J11" s="15">
        <v>1</v>
      </c>
      <c r="L11" s="16">
        <v>2015</v>
      </c>
      <c r="M11" s="17">
        <f t="shared" si="0"/>
        <v>6</v>
      </c>
      <c r="N11" s="14">
        <v>4</v>
      </c>
      <c r="O11" s="14">
        <v>2</v>
      </c>
      <c r="P11" s="14">
        <v>36</v>
      </c>
      <c r="Q11" s="20">
        <f>P11/6</f>
        <v>6</v>
      </c>
      <c r="R11" s="14">
        <v>14</v>
      </c>
      <c r="S11" s="20">
        <f>R11/6</f>
        <v>2.3333333333333335</v>
      </c>
      <c r="T11" s="15">
        <f t="shared" si="1"/>
        <v>22</v>
      </c>
    </row>
    <row r="12" spans="2:20" x14ac:dyDescent="0.25">
      <c r="B12" s="9" t="s">
        <v>13</v>
      </c>
      <c r="C12" s="10">
        <v>12</v>
      </c>
      <c r="D12" s="10" t="s">
        <v>37</v>
      </c>
      <c r="E12" s="10">
        <v>0</v>
      </c>
      <c r="F12" s="11">
        <v>2023</v>
      </c>
      <c r="G12" s="12"/>
      <c r="H12" s="13" t="s">
        <v>24</v>
      </c>
      <c r="I12" s="14">
        <v>1</v>
      </c>
      <c r="J12" s="15">
        <v>0</v>
      </c>
      <c r="L12" s="16">
        <v>2014</v>
      </c>
      <c r="M12" s="17">
        <f t="shared" si="0"/>
        <v>3</v>
      </c>
      <c r="N12" s="14">
        <v>1</v>
      </c>
      <c r="O12" s="14">
        <v>2</v>
      </c>
      <c r="P12" s="14">
        <v>7</v>
      </c>
      <c r="Q12" s="20">
        <f>P12/3</f>
        <v>2.3333333333333335</v>
      </c>
      <c r="R12" s="14">
        <v>5</v>
      </c>
      <c r="S12" s="20">
        <f>R12/3</f>
        <v>1.6666666666666667</v>
      </c>
      <c r="T12" s="18">
        <f t="shared" si="1"/>
        <v>2</v>
      </c>
    </row>
    <row r="13" spans="2:20" x14ac:dyDescent="0.25">
      <c r="B13" s="9" t="s">
        <v>13</v>
      </c>
      <c r="C13" s="10">
        <v>10</v>
      </c>
      <c r="D13" s="10" t="s">
        <v>38</v>
      </c>
      <c r="E13" s="10">
        <v>0</v>
      </c>
      <c r="F13" s="11">
        <v>2023</v>
      </c>
      <c r="G13" s="12"/>
      <c r="H13" s="13" t="s">
        <v>25</v>
      </c>
      <c r="I13" s="14">
        <v>1</v>
      </c>
      <c r="J13" s="15">
        <v>1</v>
      </c>
      <c r="L13" s="16">
        <v>2012</v>
      </c>
      <c r="M13" s="17">
        <f t="shared" si="0"/>
        <v>7</v>
      </c>
      <c r="N13" s="14">
        <v>7</v>
      </c>
      <c r="O13" s="14">
        <v>0</v>
      </c>
      <c r="P13" s="14">
        <v>50</v>
      </c>
      <c r="Q13" s="20">
        <f>P13/7</f>
        <v>7.1428571428571432</v>
      </c>
      <c r="R13" s="14">
        <v>13</v>
      </c>
      <c r="S13" s="20">
        <f>R13/7</f>
        <v>1.8571428571428572</v>
      </c>
      <c r="T13" s="15">
        <f t="shared" si="1"/>
        <v>37</v>
      </c>
    </row>
    <row r="14" spans="2:20" x14ac:dyDescent="0.25">
      <c r="B14" s="9" t="s">
        <v>13</v>
      </c>
      <c r="C14" s="10">
        <v>6</v>
      </c>
      <c r="D14" s="10" t="s">
        <v>46</v>
      </c>
      <c r="E14" s="10">
        <v>2</v>
      </c>
      <c r="F14" s="11">
        <v>2023</v>
      </c>
      <c r="G14" s="12"/>
      <c r="H14" s="13" t="s">
        <v>26</v>
      </c>
      <c r="I14" s="14">
        <v>4</v>
      </c>
      <c r="J14" s="15">
        <v>0</v>
      </c>
      <c r="L14" s="16">
        <v>2011</v>
      </c>
      <c r="M14" s="17">
        <f t="shared" si="0"/>
        <v>7</v>
      </c>
      <c r="N14" s="14">
        <v>7</v>
      </c>
      <c r="O14" s="14">
        <v>0</v>
      </c>
      <c r="P14" s="14">
        <v>40</v>
      </c>
      <c r="Q14" s="20">
        <f>P14/7</f>
        <v>5.7142857142857144</v>
      </c>
      <c r="R14" s="14">
        <v>9</v>
      </c>
      <c r="S14" s="20">
        <f>R14/7</f>
        <v>1.2857142857142858</v>
      </c>
      <c r="T14" s="15">
        <f t="shared" si="1"/>
        <v>31</v>
      </c>
    </row>
    <row r="15" spans="2:20" x14ac:dyDescent="0.25">
      <c r="B15" s="9" t="s">
        <v>13</v>
      </c>
      <c r="C15" s="10">
        <v>13</v>
      </c>
      <c r="D15" s="10" t="s">
        <v>17</v>
      </c>
      <c r="E15" s="10">
        <v>0</v>
      </c>
      <c r="F15" s="11">
        <v>2022</v>
      </c>
      <c r="G15" s="12"/>
      <c r="H15" s="13" t="s">
        <v>27</v>
      </c>
      <c r="I15" s="14">
        <v>1</v>
      </c>
      <c r="J15" s="15">
        <v>0</v>
      </c>
      <c r="L15" s="16">
        <v>2010</v>
      </c>
      <c r="M15" s="17">
        <f t="shared" si="0"/>
        <v>7</v>
      </c>
      <c r="N15" s="14">
        <v>7</v>
      </c>
      <c r="O15" s="14">
        <v>0</v>
      </c>
      <c r="P15" s="14">
        <v>41</v>
      </c>
      <c r="Q15" s="20">
        <f>P15/7</f>
        <v>5.8571428571428568</v>
      </c>
      <c r="R15" s="14">
        <v>10</v>
      </c>
      <c r="S15" s="20">
        <f>R15/7</f>
        <v>1.4285714285714286</v>
      </c>
      <c r="T15" s="15">
        <f t="shared" si="1"/>
        <v>31</v>
      </c>
    </row>
    <row r="16" spans="2:20" x14ac:dyDescent="0.25">
      <c r="B16" s="9" t="s">
        <v>13</v>
      </c>
      <c r="C16" s="10">
        <v>8</v>
      </c>
      <c r="D16" s="10" t="s">
        <v>20</v>
      </c>
      <c r="E16" s="10">
        <v>1</v>
      </c>
      <c r="F16" s="11">
        <v>2022</v>
      </c>
      <c r="G16" s="12"/>
      <c r="H16" s="13" t="s">
        <v>28</v>
      </c>
      <c r="I16" s="14">
        <v>1</v>
      </c>
      <c r="J16" s="15">
        <v>0</v>
      </c>
      <c r="K16" s="17"/>
      <c r="L16" s="16">
        <v>2009</v>
      </c>
      <c r="M16" s="17">
        <f t="shared" si="0"/>
        <v>8</v>
      </c>
      <c r="N16" s="14">
        <v>7</v>
      </c>
      <c r="O16" s="14">
        <v>1</v>
      </c>
      <c r="P16" s="14">
        <v>40</v>
      </c>
      <c r="Q16" s="33">
        <f>P16/8</f>
        <v>5</v>
      </c>
      <c r="R16" s="14">
        <v>16</v>
      </c>
      <c r="S16" s="20">
        <f>R16/8</f>
        <v>2</v>
      </c>
      <c r="T16" s="15">
        <f t="shared" si="1"/>
        <v>24</v>
      </c>
    </row>
    <row r="17" spans="2:20" x14ac:dyDescent="0.25">
      <c r="B17" s="9" t="s">
        <v>13</v>
      </c>
      <c r="C17" s="10">
        <v>13</v>
      </c>
      <c r="D17" s="10" t="s">
        <v>22</v>
      </c>
      <c r="E17" s="10">
        <v>3</v>
      </c>
      <c r="F17" s="11">
        <v>2022</v>
      </c>
      <c r="G17" s="12"/>
      <c r="H17" s="13" t="s">
        <v>29</v>
      </c>
      <c r="I17" s="14">
        <v>1</v>
      </c>
      <c r="J17" s="15">
        <v>0</v>
      </c>
      <c r="K17" s="17"/>
      <c r="L17" s="16">
        <v>2005</v>
      </c>
      <c r="M17" s="17">
        <v>6</v>
      </c>
      <c r="N17" s="14">
        <v>6</v>
      </c>
      <c r="O17" s="14">
        <v>0</v>
      </c>
      <c r="P17" s="14">
        <v>37</v>
      </c>
      <c r="Q17" s="20">
        <f>P17/M17</f>
        <v>6.166666666666667</v>
      </c>
      <c r="R17" s="14">
        <v>22</v>
      </c>
      <c r="S17" s="20">
        <f>R17/L17</f>
        <v>1.0972568578553617E-2</v>
      </c>
      <c r="T17" s="15">
        <f t="shared" si="1"/>
        <v>15</v>
      </c>
    </row>
    <row r="18" spans="2:20" x14ac:dyDescent="0.25">
      <c r="B18" s="9" t="s">
        <v>13</v>
      </c>
      <c r="C18" s="10">
        <v>3</v>
      </c>
      <c r="D18" s="10" t="s">
        <v>23</v>
      </c>
      <c r="E18" s="10">
        <v>2</v>
      </c>
      <c r="F18" s="11">
        <v>2022</v>
      </c>
      <c r="G18" s="12"/>
      <c r="H18" s="13" t="s">
        <v>30</v>
      </c>
      <c r="I18" s="14">
        <v>3</v>
      </c>
      <c r="J18" s="15">
        <v>1</v>
      </c>
      <c r="K18" s="17"/>
      <c r="L18" s="16">
        <v>2004</v>
      </c>
      <c r="M18" s="17">
        <v>5</v>
      </c>
      <c r="N18" s="14">
        <v>3</v>
      </c>
      <c r="O18" s="14">
        <v>2</v>
      </c>
      <c r="P18" s="14">
        <v>13</v>
      </c>
      <c r="Q18" s="20">
        <f>P18/M18</f>
        <v>2.6</v>
      </c>
      <c r="R18" s="14">
        <v>12</v>
      </c>
      <c r="S18" s="20">
        <f>R18/M18</f>
        <v>2.4</v>
      </c>
      <c r="T18" s="15">
        <f t="shared" si="1"/>
        <v>1</v>
      </c>
    </row>
    <row r="19" spans="2:20" x14ac:dyDescent="0.25">
      <c r="B19" s="9" t="s">
        <v>13</v>
      </c>
      <c r="C19" s="10">
        <v>5</v>
      </c>
      <c r="D19" s="10" t="s">
        <v>31</v>
      </c>
      <c r="E19" s="10">
        <v>4</v>
      </c>
      <c r="F19" s="11">
        <v>2022</v>
      </c>
      <c r="G19" s="12"/>
      <c r="H19" s="13" t="s">
        <v>31</v>
      </c>
      <c r="I19" s="14">
        <v>5</v>
      </c>
      <c r="J19" s="15">
        <v>0</v>
      </c>
      <c r="K19" s="17"/>
      <c r="L19" s="21" t="s">
        <v>32</v>
      </c>
      <c r="M19" s="22">
        <f>SUM(M4:M18)</f>
        <v>85</v>
      </c>
      <c r="N19" s="22">
        <f t="shared" ref="N19:R19" si="2">SUM(N4:N18)</f>
        <v>67</v>
      </c>
      <c r="O19" s="22">
        <f t="shared" si="2"/>
        <v>18</v>
      </c>
      <c r="P19" s="22">
        <f>SUM(P4:P18)</f>
        <v>490</v>
      </c>
      <c r="Q19" s="23">
        <f>P19/M19</f>
        <v>5.7647058823529411</v>
      </c>
      <c r="R19" s="22">
        <f t="shared" si="2"/>
        <v>206</v>
      </c>
      <c r="S19" s="23">
        <f>R19/M19</f>
        <v>2.4235294117647057</v>
      </c>
      <c r="T19" s="24">
        <f>P19-R19</f>
        <v>284</v>
      </c>
    </row>
    <row r="20" spans="2:20" x14ac:dyDescent="0.25">
      <c r="B20" s="9" t="s">
        <v>13</v>
      </c>
      <c r="C20" s="10">
        <v>10</v>
      </c>
      <c r="D20" s="10" t="s">
        <v>38</v>
      </c>
      <c r="E20" s="10">
        <v>5</v>
      </c>
      <c r="F20" s="11">
        <v>2022</v>
      </c>
      <c r="G20" s="12"/>
      <c r="H20" s="13" t="s">
        <v>33</v>
      </c>
      <c r="I20" s="14">
        <v>1</v>
      </c>
      <c r="J20" s="15">
        <v>0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2:20" x14ac:dyDescent="0.25">
      <c r="B21" s="16" t="s">
        <v>13</v>
      </c>
      <c r="C21" s="17">
        <v>8</v>
      </c>
      <c r="D21" s="17" t="s">
        <v>46</v>
      </c>
      <c r="E21" s="17">
        <v>16</v>
      </c>
      <c r="F21" s="18">
        <v>2022</v>
      </c>
      <c r="G21" s="12"/>
      <c r="H21" s="13" t="s">
        <v>34</v>
      </c>
      <c r="I21" s="14">
        <v>5</v>
      </c>
      <c r="J21" s="15">
        <v>0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2:20" x14ac:dyDescent="0.25">
      <c r="B22" s="9" t="s">
        <v>13</v>
      </c>
      <c r="C22" s="10">
        <v>9</v>
      </c>
      <c r="D22" s="10" t="s">
        <v>23</v>
      </c>
      <c r="E22" s="10">
        <v>2</v>
      </c>
      <c r="F22" s="11">
        <v>2019</v>
      </c>
      <c r="G22" s="12"/>
      <c r="H22" s="25" t="s">
        <v>35</v>
      </c>
      <c r="I22" s="14">
        <v>2</v>
      </c>
      <c r="J22" s="15">
        <v>0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2:20" x14ac:dyDescent="0.25">
      <c r="B23" s="9" t="s">
        <v>13</v>
      </c>
      <c r="C23" s="10">
        <v>7</v>
      </c>
      <c r="D23" s="10" t="s">
        <v>45</v>
      </c>
      <c r="E23" s="10">
        <v>0</v>
      </c>
      <c r="F23" s="11">
        <v>2019</v>
      </c>
      <c r="G23" s="12"/>
      <c r="H23" s="13" t="s">
        <v>36</v>
      </c>
      <c r="I23" s="14">
        <v>3</v>
      </c>
      <c r="J23" s="15">
        <v>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2:20" x14ac:dyDescent="0.25">
      <c r="B24" s="9" t="s">
        <v>13</v>
      </c>
      <c r="C24" s="10">
        <v>9</v>
      </c>
      <c r="D24" s="10" t="s">
        <v>34</v>
      </c>
      <c r="E24" s="10">
        <v>4</v>
      </c>
      <c r="F24" s="11">
        <v>2019</v>
      </c>
      <c r="G24" s="12"/>
      <c r="H24" s="13" t="s">
        <v>37</v>
      </c>
      <c r="I24" s="14">
        <v>3</v>
      </c>
      <c r="J24" s="15">
        <v>0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2:20" x14ac:dyDescent="0.25">
      <c r="B25" s="16" t="s">
        <v>13</v>
      </c>
      <c r="C25" s="17">
        <v>3</v>
      </c>
      <c r="D25" s="17" t="s">
        <v>38</v>
      </c>
      <c r="E25" s="17">
        <v>5</v>
      </c>
      <c r="F25" s="18">
        <v>2019</v>
      </c>
      <c r="G25" s="12"/>
      <c r="H25" s="13" t="s">
        <v>38</v>
      </c>
      <c r="I25" s="14">
        <v>3</v>
      </c>
      <c r="J25" s="15">
        <v>3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2:20" x14ac:dyDescent="0.25">
      <c r="B26" s="9" t="s">
        <v>13</v>
      </c>
      <c r="C26" s="10">
        <v>12</v>
      </c>
      <c r="D26" s="10" t="s">
        <v>47</v>
      </c>
      <c r="E26" s="10">
        <v>1</v>
      </c>
      <c r="F26" s="11">
        <v>2019</v>
      </c>
      <c r="G26" s="12"/>
      <c r="H26" s="13" t="s">
        <v>39</v>
      </c>
      <c r="I26" s="14">
        <v>3</v>
      </c>
      <c r="J26" s="15">
        <v>2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5">
      <c r="B27" s="16" t="s">
        <v>13</v>
      </c>
      <c r="C27" s="17">
        <v>0</v>
      </c>
      <c r="D27" s="17" t="s">
        <v>42</v>
      </c>
      <c r="E27" s="17">
        <v>1</v>
      </c>
      <c r="F27" s="18">
        <v>2019</v>
      </c>
      <c r="G27" s="12"/>
      <c r="H27" s="13" t="s">
        <v>40</v>
      </c>
      <c r="I27" s="14">
        <v>3</v>
      </c>
      <c r="J27" s="15">
        <v>1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2:20" x14ac:dyDescent="0.25">
      <c r="B28" s="16" t="s">
        <v>13</v>
      </c>
      <c r="C28" s="17">
        <v>5</v>
      </c>
      <c r="D28" s="17" t="s">
        <v>45</v>
      </c>
      <c r="E28" s="17">
        <v>7</v>
      </c>
      <c r="F28" s="18">
        <v>2018</v>
      </c>
      <c r="G28" s="12"/>
      <c r="H28" s="13" t="s">
        <v>41</v>
      </c>
      <c r="I28" s="14">
        <v>2</v>
      </c>
      <c r="J28" s="15">
        <v>3</v>
      </c>
      <c r="L28" s="17"/>
      <c r="M28" s="17"/>
      <c r="N28" s="17"/>
      <c r="O28" s="17"/>
      <c r="P28" s="17"/>
      <c r="Q28" s="17"/>
      <c r="R28" s="17"/>
      <c r="S28" s="17"/>
      <c r="T28" s="17"/>
    </row>
    <row r="29" spans="2:20" x14ac:dyDescent="0.25">
      <c r="B29" s="9" t="s">
        <v>13</v>
      </c>
      <c r="C29" s="10">
        <v>4</v>
      </c>
      <c r="D29" s="10" t="s">
        <v>40</v>
      </c>
      <c r="E29" s="10">
        <v>2</v>
      </c>
      <c r="F29" s="11">
        <v>2018</v>
      </c>
      <c r="G29" s="12"/>
      <c r="H29" s="26" t="s">
        <v>42</v>
      </c>
      <c r="I29" s="27">
        <v>1</v>
      </c>
      <c r="J29" s="28">
        <v>3</v>
      </c>
      <c r="L29" s="17"/>
      <c r="M29" s="17"/>
      <c r="N29" s="17"/>
      <c r="O29" s="17"/>
      <c r="P29" s="17"/>
      <c r="Q29" s="17"/>
      <c r="R29" s="17"/>
      <c r="S29" s="17"/>
      <c r="T29" s="17"/>
    </row>
    <row r="30" spans="2:20" x14ac:dyDescent="0.25">
      <c r="B30" s="16" t="s">
        <v>13</v>
      </c>
      <c r="C30" s="14">
        <v>4</v>
      </c>
      <c r="D30" s="14" t="s">
        <v>41</v>
      </c>
      <c r="E30" s="14">
        <v>9</v>
      </c>
      <c r="F30" s="18">
        <v>2018</v>
      </c>
      <c r="G30" s="12"/>
      <c r="H30" s="14"/>
      <c r="I30" s="14"/>
      <c r="J30" s="14"/>
    </row>
    <row r="31" spans="2:20" x14ac:dyDescent="0.25">
      <c r="B31" s="9" t="s">
        <v>13</v>
      </c>
      <c r="C31" s="10">
        <v>3</v>
      </c>
      <c r="D31" s="10" t="s">
        <v>19</v>
      </c>
      <c r="E31" s="10">
        <v>0</v>
      </c>
      <c r="F31" s="11">
        <v>2017</v>
      </c>
      <c r="G31" s="12"/>
      <c r="H31" s="14"/>
      <c r="I31" s="14"/>
      <c r="J31" s="14"/>
    </row>
    <row r="32" spans="2:20" x14ac:dyDescent="0.25">
      <c r="B32" s="16" t="s">
        <v>13</v>
      </c>
      <c r="C32" s="17">
        <v>2</v>
      </c>
      <c r="D32" s="17" t="s">
        <v>22</v>
      </c>
      <c r="E32" s="17">
        <v>3</v>
      </c>
      <c r="F32" s="18">
        <v>2017</v>
      </c>
      <c r="G32" s="12"/>
      <c r="H32" s="14"/>
      <c r="I32" s="14"/>
      <c r="J32" s="14"/>
    </row>
    <row r="33" spans="2:10" x14ac:dyDescent="0.25">
      <c r="B33" s="9" t="s">
        <v>13</v>
      </c>
      <c r="C33" s="10">
        <v>2</v>
      </c>
      <c r="D33" s="10" t="s">
        <v>37</v>
      </c>
      <c r="E33" s="10">
        <v>1</v>
      </c>
      <c r="F33" s="11">
        <v>2017</v>
      </c>
      <c r="G33" s="12"/>
      <c r="H33" s="14"/>
      <c r="I33" s="14"/>
      <c r="J33" s="14"/>
    </row>
    <row r="34" spans="2:10" x14ac:dyDescent="0.25">
      <c r="B34" s="16" t="s">
        <v>13</v>
      </c>
      <c r="C34" s="14">
        <v>2</v>
      </c>
      <c r="D34" s="17" t="s">
        <v>42</v>
      </c>
      <c r="E34" s="14">
        <v>5</v>
      </c>
      <c r="F34" s="15">
        <v>2017</v>
      </c>
      <c r="G34" s="12"/>
      <c r="H34" s="14"/>
      <c r="I34" s="14"/>
      <c r="J34" s="14"/>
    </row>
    <row r="35" spans="2:10" x14ac:dyDescent="0.25">
      <c r="B35" s="16" t="s">
        <v>13</v>
      </c>
      <c r="C35" s="17">
        <v>3</v>
      </c>
      <c r="D35" s="17" t="s">
        <v>15</v>
      </c>
      <c r="E35" s="17">
        <v>6</v>
      </c>
      <c r="F35" s="18">
        <v>2016</v>
      </c>
      <c r="G35" s="12"/>
      <c r="H35" s="14"/>
      <c r="I35" s="14"/>
      <c r="J35" s="14"/>
    </row>
    <row r="36" spans="2:10" x14ac:dyDescent="0.25">
      <c r="B36" s="9" t="s">
        <v>13</v>
      </c>
      <c r="C36" s="10">
        <v>4</v>
      </c>
      <c r="D36" s="10" t="s">
        <v>31</v>
      </c>
      <c r="E36" s="10">
        <v>3</v>
      </c>
      <c r="F36" s="11">
        <v>2016</v>
      </c>
      <c r="G36" s="12"/>
      <c r="H36" s="17"/>
      <c r="I36" s="17"/>
      <c r="J36" s="17"/>
    </row>
    <row r="37" spans="2:10" x14ac:dyDescent="0.25">
      <c r="B37" s="9" t="s">
        <v>13</v>
      </c>
      <c r="C37" s="10">
        <v>9</v>
      </c>
      <c r="D37" s="10" t="s">
        <v>34</v>
      </c>
      <c r="E37" s="10">
        <v>2</v>
      </c>
      <c r="F37" s="11">
        <v>2016</v>
      </c>
      <c r="G37" s="12"/>
      <c r="H37" s="17"/>
      <c r="I37" s="17"/>
      <c r="J37" s="17"/>
    </row>
    <row r="38" spans="2:10" x14ac:dyDescent="0.25">
      <c r="B38" s="16" t="s">
        <v>13</v>
      </c>
      <c r="C38" s="17">
        <v>3</v>
      </c>
      <c r="D38" s="17" t="s">
        <v>39</v>
      </c>
      <c r="E38" s="17">
        <v>4</v>
      </c>
      <c r="F38" s="18">
        <v>2016</v>
      </c>
      <c r="G38" s="12"/>
      <c r="H38" s="10"/>
      <c r="I38" s="10"/>
      <c r="J38" s="10"/>
    </row>
    <row r="39" spans="2:10" x14ac:dyDescent="0.25">
      <c r="B39" s="9" t="s">
        <v>13</v>
      </c>
      <c r="C39" s="10">
        <v>8</v>
      </c>
      <c r="D39" s="10" t="s">
        <v>21</v>
      </c>
      <c r="E39" s="10">
        <v>0</v>
      </c>
      <c r="F39" s="11">
        <v>2015</v>
      </c>
      <c r="G39" s="12"/>
      <c r="H39" s="10"/>
      <c r="I39" s="10"/>
      <c r="J39" s="10"/>
    </row>
    <row r="40" spans="2:10" x14ac:dyDescent="0.25">
      <c r="B40" s="9" t="s">
        <v>13</v>
      </c>
      <c r="C40" s="10">
        <v>1</v>
      </c>
      <c r="D40" s="10" t="s">
        <v>19</v>
      </c>
      <c r="E40" s="10">
        <v>0</v>
      </c>
      <c r="F40" s="11">
        <v>2015</v>
      </c>
      <c r="G40" s="12"/>
      <c r="H40" s="17"/>
      <c r="I40" s="17"/>
      <c r="J40" s="17"/>
    </row>
    <row r="41" spans="2:10" x14ac:dyDescent="0.25">
      <c r="B41" s="9" t="s">
        <v>13</v>
      </c>
      <c r="C41" s="10">
        <v>14</v>
      </c>
      <c r="D41" s="10" t="s">
        <v>29</v>
      </c>
      <c r="E41" s="10">
        <v>9</v>
      </c>
      <c r="F41" s="11">
        <v>2015</v>
      </c>
      <c r="G41" s="12"/>
      <c r="H41" s="17"/>
      <c r="I41" s="17"/>
      <c r="J41" s="17"/>
    </row>
    <row r="42" spans="2:10" x14ac:dyDescent="0.25">
      <c r="B42" s="9" t="s">
        <v>13</v>
      </c>
      <c r="C42" s="10">
        <v>10</v>
      </c>
      <c r="D42" s="10" t="s">
        <v>34</v>
      </c>
      <c r="E42" s="10">
        <v>0</v>
      </c>
      <c r="F42" s="11">
        <v>2015</v>
      </c>
      <c r="G42" s="12"/>
      <c r="H42" s="17"/>
      <c r="I42" s="17"/>
      <c r="J42" s="17"/>
    </row>
    <row r="43" spans="2:10" x14ac:dyDescent="0.25">
      <c r="B43" s="16" t="s">
        <v>13</v>
      </c>
      <c r="C43" s="17">
        <v>0</v>
      </c>
      <c r="D43" s="17" t="s">
        <v>39</v>
      </c>
      <c r="E43" s="17">
        <v>1</v>
      </c>
      <c r="F43" s="18">
        <v>2015</v>
      </c>
      <c r="G43" s="12"/>
      <c r="H43" s="17"/>
      <c r="I43" s="17"/>
      <c r="J43" s="17"/>
    </row>
    <row r="44" spans="2:10" x14ac:dyDescent="0.25">
      <c r="B44" s="16" t="s">
        <v>13</v>
      </c>
      <c r="C44" s="17">
        <v>3</v>
      </c>
      <c r="D44" s="17" t="s">
        <v>41</v>
      </c>
      <c r="E44" s="17">
        <v>4</v>
      </c>
      <c r="F44" s="18">
        <v>2015</v>
      </c>
      <c r="G44" s="12"/>
      <c r="H44" s="17"/>
      <c r="I44" s="17"/>
      <c r="J44" s="17"/>
    </row>
    <row r="45" spans="2:10" x14ac:dyDescent="0.25">
      <c r="B45" s="9" t="s">
        <v>44</v>
      </c>
      <c r="C45" s="10">
        <v>4</v>
      </c>
      <c r="D45" s="10" t="s">
        <v>28</v>
      </c>
      <c r="E45" s="10">
        <v>0</v>
      </c>
      <c r="F45" s="11">
        <v>2014</v>
      </c>
      <c r="G45" s="12"/>
      <c r="H45" s="17"/>
      <c r="I45" s="17"/>
      <c r="J45" s="17"/>
    </row>
    <row r="46" spans="2:10" x14ac:dyDescent="0.25">
      <c r="B46" s="16" t="s">
        <v>44</v>
      </c>
      <c r="C46" s="17">
        <v>3</v>
      </c>
      <c r="D46" s="17" t="s">
        <v>40</v>
      </c>
      <c r="E46" s="17">
        <v>4</v>
      </c>
      <c r="F46" s="18">
        <v>2014</v>
      </c>
      <c r="G46" s="12"/>
      <c r="H46" s="17"/>
      <c r="I46" s="17"/>
      <c r="J46" s="17"/>
    </row>
    <row r="47" spans="2:10" x14ac:dyDescent="0.25">
      <c r="B47" s="16" t="s">
        <v>44</v>
      </c>
      <c r="C47" s="17">
        <v>0</v>
      </c>
      <c r="D47" s="17" t="s">
        <v>48</v>
      </c>
      <c r="E47" s="17">
        <v>1</v>
      </c>
      <c r="F47" s="18">
        <v>2014</v>
      </c>
      <c r="G47" s="12"/>
      <c r="H47" s="10"/>
      <c r="I47" s="10"/>
      <c r="J47" s="10"/>
    </row>
    <row r="48" spans="2:10" x14ac:dyDescent="0.25">
      <c r="B48" s="9" t="s">
        <v>13</v>
      </c>
      <c r="C48" s="10">
        <v>9</v>
      </c>
      <c r="D48" s="10" t="s">
        <v>17</v>
      </c>
      <c r="E48" s="10">
        <v>1</v>
      </c>
      <c r="F48" s="11">
        <v>2012</v>
      </c>
      <c r="G48" s="12"/>
      <c r="H48" s="17"/>
      <c r="I48" s="17"/>
      <c r="J48" s="17"/>
    </row>
    <row r="49" spans="2:10" x14ac:dyDescent="0.25">
      <c r="B49" s="9" t="s">
        <v>13</v>
      </c>
      <c r="C49" s="10">
        <v>2</v>
      </c>
      <c r="D49" s="10" t="s">
        <v>19</v>
      </c>
      <c r="E49" s="10">
        <v>0</v>
      </c>
      <c r="F49" s="11">
        <v>2012</v>
      </c>
      <c r="G49" s="12"/>
      <c r="H49" s="10"/>
      <c r="I49" s="10"/>
      <c r="J49" s="10"/>
    </row>
    <row r="50" spans="2:10" x14ac:dyDescent="0.25">
      <c r="B50" s="9" t="s">
        <v>13</v>
      </c>
      <c r="C50" s="10">
        <v>5</v>
      </c>
      <c r="D50" s="10" t="s">
        <v>26</v>
      </c>
      <c r="E50" s="10">
        <v>3</v>
      </c>
      <c r="F50" s="11">
        <v>2012</v>
      </c>
      <c r="G50" s="12"/>
      <c r="H50" s="10"/>
      <c r="I50" s="10"/>
      <c r="J50" s="10"/>
    </row>
    <row r="51" spans="2:10" x14ac:dyDescent="0.25">
      <c r="B51" s="9" t="s">
        <v>13</v>
      </c>
      <c r="C51" s="10">
        <v>12</v>
      </c>
      <c r="D51" s="10" t="s">
        <v>45</v>
      </c>
      <c r="E51" s="10">
        <v>2</v>
      </c>
      <c r="F51" s="11">
        <v>2012</v>
      </c>
      <c r="G51" s="12"/>
      <c r="H51" s="10"/>
      <c r="I51" s="10"/>
      <c r="J51" s="10"/>
    </row>
    <row r="52" spans="2:10" x14ac:dyDescent="0.25">
      <c r="B52" s="9" t="s">
        <v>13</v>
      </c>
      <c r="C52" s="10">
        <v>10</v>
      </c>
      <c r="D52" s="10" t="s">
        <v>39</v>
      </c>
      <c r="E52" s="10">
        <v>1</v>
      </c>
      <c r="F52" s="11">
        <v>2012</v>
      </c>
      <c r="G52" s="12"/>
      <c r="H52" s="10"/>
      <c r="I52" s="10"/>
      <c r="J52" s="10"/>
    </row>
    <row r="53" spans="2:10" x14ac:dyDescent="0.25">
      <c r="B53" s="9" t="s">
        <v>13</v>
      </c>
      <c r="C53" s="10">
        <v>5</v>
      </c>
      <c r="D53" s="10" t="s">
        <v>40</v>
      </c>
      <c r="E53" s="10">
        <v>4</v>
      </c>
      <c r="F53" s="11">
        <v>2012</v>
      </c>
      <c r="G53" s="12"/>
      <c r="H53" s="10"/>
      <c r="I53" s="10"/>
      <c r="J53" s="10"/>
    </row>
    <row r="54" spans="2:10" x14ac:dyDescent="0.25">
      <c r="B54" s="9" t="s">
        <v>13</v>
      </c>
      <c r="C54" s="10">
        <v>7</v>
      </c>
      <c r="D54" s="10" t="s">
        <v>41</v>
      </c>
      <c r="E54" s="10">
        <v>2</v>
      </c>
      <c r="F54" s="11">
        <v>2012</v>
      </c>
      <c r="G54" s="12"/>
      <c r="H54" s="10"/>
      <c r="I54" s="10"/>
      <c r="J54" s="10"/>
    </row>
    <row r="55" spans="2:10" x14ac:dyDescent="0.25">
      <c r="B55" s="9" t="s">
        <v>13</v>
      </c>
      <c r="C55" s="10">
        <v>3</v>
      </c>
      <c r="D55" s="10" t="s">
        <v>24</v>
      </c>
      <c r="E55" s="10">
        <v>2</v>
      </c>
      <c r="F55" s="11">
        <v>2011</v>
      </c>
      <c r="G55" s="12"/>
      <c r="H55" s="10"/>
      <c r="I55" s="10"/>
      <c r="J55" s="10"/>
    </row>
    <row r="56" spans="2:10" x14ac:dyDescent="0.25">
      <c r="B56" s="9" t="s">
        <v>13</v>
      </c>
      <c r="C56" s="10">
        <v>5</v>
      </c>
      <c r="D56" s="10" t="s">
        <v>25</v>
      </c>
      <c r="E56" s="10">
        <v>1</v>
      </c>
      <c r="F56" s="11">
        <v>2011</v>
      </c>
      <c r="G56" s="12"/>
      <c r="H56" s="10"/>
      <c r="I56" s="10"/>
      <c r="J56" s="10"/>
    </row>
    <row r="57" spans="2:10" x14ac:dyDescent="0.25">
      <c r="B57" s="9" t="s">
        <v>13</v>
      </c>
      <c r="C57" s="10">
        <v>12</v>
      </c>
      <c r="D57" s="10" t="s">
        <v>27</v>
      </c>
      <c r="E57" s="10">
        <v>0</v>
      </c>
      <c r="F57" s="11">
        <v>2011</v>
      </c>
      <c r="G57" s="12"/>
      <c r="H57" s="10"/>
      <c r="I57" s="10"/>
      <c r="J57" s="10"/>
    </row>
    <row r="58" spans="2:10" x14ac:dyDescent="0.25">
      <c r="B58" s="9" t="s">
        <v>13</v>
      </c>
      <c r="C58" s="10">
        <v>6</v>
      </c>
      <c r="D58" s="10" t="s">
        <v>45</v>
      </c>
      <c r="E58" s="10">
        <v>5</v>
      </c>
      <c r="F58" s="11">
        <v>2011</v>
      </c>
      <c r="G58" s="12"/>
      <c r="H58" s="10"/>
      <c r="I58" s="10"/>
      <c r="J58" s="10"/>
    </row>
    <row r="59" spans="2:10" x14ac:dyDescent="0.25">
      <c r="B59" s="9" t="s">
        <v>13</v>
      </c>
      <c r="C59" s="10">
        <v>6</v>
      </c>
      <c r="D59" s="10" t="s">
        <v>31</v>
      </c>
      <c r="E59" s="10">
        <v>0</v>
      </c>
      <c r="F59" s="11">
        <v>2011</v>
      </c>
      <c r="G59" s="12"/>
      <c r="H59" s="10"/>
      <c r="I59" s="10"/>
      <c r="J59" s="10"/>
    </row>
    <row r="60" spans="2:10" x14ac:dyDescent="0.25">
      <c r="B60" s="9" t="s">
        <v>13</v>
      </c>
      <c r="C60" s="10">
        <v>2</v>
      </c>
      <c r="D60" s="10" t="s">
        <v>34</v>
      </c>
      <c r="E60" s="10">
        <v>0</v>
      </c>
      <c r="F60" s="11">
        <v>2011</v>
      </c>
      <c r="G60" s="12"/>
      <c r="H60" s="10"/>
      <c r="I60" s="10"/>
      <c r="J60" s="10"/>
    </row>
    <row r="61" spans="2:10" x14ac:dyDescent="0.25">
      <c r="B61" s="9" t="s">
        <v>13</v>
      </c>
      <c r="C61" s="10">
        <v>6</v>
      </c>
      <c r="D61" s="10" t="s">
        <v>36</v>
      </c>
      <c r="E61" s="10">
        <v>1</v>
      </c>
      <c r="F61" s="11">
        <v>2011</v>
      </c>
      <c r="G61" s="12"/>
      <c r="H61" s="10"/>
      <c r="I61" s="10"/>
      <c r="J61" s="10"/>
    </row>
    <row r="62" spans="2:10" x14ac:dyDescent="0.25">
      <c r="B62" s="9" t="s">
        <v>13</v>
      </c>
      <c r="C62" s="10">
        <v>2</v>
      </c>
      <c r="D62" s="10" t="s">
        <v>43</v>
      </c>
      <c r="E62" s="10">
        <v>1</v>
      </c>
      <c r="F62" s="11">
        <v>2010</v>
      </c>
      <c r="G62" s="12"/>
      <c r="H62" s="10"/>
      <c r="I62" s="10"/>
      <c r="J62" s="10"/>
    </row>
    <row r="63" spans="2:10" x14ac:dyDescent="0.25">
      <c r="B63" s="9" t="s">
        <v>13</v>
      </c>
      <c r="C63" s="10">
        <v>11</v>
      </c>
      <c r="D63" s="10" t="s">
        <v>23</v>
      </c>
      <c r="E63" s="10">
        <v>1</v>
      </c>
      <c r="F63" s="11">
        <v>2010</v>
      </c>
      <c r="G63" s="12"/>
      <c r="H63" s="10"/>
      <c r="I63" s="10"/>
      <c r="J63" s="10"/>
    </row>
    <row r="64" spans="2:10" x14ac:dyDescent="0.25">
      <c r="B64" s="9" t="s">
        <v>13</v>
      </c>
      <c r="C64" s="10">
        <v>8</v>
      </c>
      <c r="D64" s="10" t="s">
        <v>31</v>
      </c>
      <c r="E64" s="10">
        <v>0</v>
      </c>
      <c r="F64" s="11">
        <v>2010</v>
      </c>
      <c r="G64" s="12"/>
      <c r="H64" s="10"/>
      <c r="I64" s="10"/>
      <c r="J64" s="10"/>
    </row>
    <row r="65" spans="2:10" x14ac:dyDescent="0.25">
      <c r="B65" s="9" t="s">
        <v>13</v>
      </c>
      <c r="C65" s="10">
        <v>5</v>
      </c>
      <c r="D65" s="10" t="s">
        <v>35</v>
      </c>
      <c r="E65" s="10">
        <v>3</v>
      </c>
      <c r="F65" s="11">
        <v>2010</v>
      </c>
      <c r="G65" s="12"/>
      <c r="H65" s="10"/>
      <c r="I65" s="10"/>
      <c r="J65" s="10"/>
    </row>
    <row r="66" spans="2:10" x14ac:dyDescent="0.25">
      <c r="B66" s="9" t="s">
        <v>13</v>
      </c>
      <c r="C66" s="10">
        <v>3</v>
      </c>
      <c r="D66" s="10" t="s">
        <v>36</v>
      </c>
      <c r="E66" s="10">
        <v>2</v>
      </c>
      <c r="F66" s="11">
        <v>2010</v>
      </c>
      <c r="G66" s="12"/>
      <c r="H66" s="10"/>
      <c r="I66" s="10"/>
      <c r="J66" s="10"/>
    </row>
    <row r="67" spans="2:10" x14ac:dyDescent="0.25">
      <c r="B67" s="9" t="s">
        <v>13</v>
      </c>
      <c r="C67" s="10">
        <v>3</v>
      </c>
      <c r="D67" s="10" t="s">
        <v>39</v>
      </c>
      <c r="E67" s="10">
        <v>2</v>
      </c>
      <c r="F67" s="11">
        <v>2010</v>
      </c>
      <c r="G67" s="12"/>
      <c r="H67" s="10"/>
      <c r="I67" s="10"/>
      <c r="J67" s="10"/>
    </row>
    <row r="68" spans="2:10" x14ac:dyDescent="0.25">
      <c r="B68" s="9" t="s">
        <v>13</v>
      </c>
      <c r="C68" s="10">
        <v>9</v>
      </c>
      <c r="D68" s="10" t="s">
        <v>41</v>
      </c>
      <c r="E68" s="10">
        <v>1</v>
      </c>
      <c r="F68" s="11">
        <v>2010</v>
      </c>
      <c r="G68" s="12"/>
      <c r="H68" s="10"/>
      <c r="I68" s="10"/>
      <c r="J68" s="10"/>
    </row>
    <row r="69" spans="2:10" x14ac:dyDescent="0.25">
      <c r="B69" s="9" t="s">
        <v>13</v>
      </c>
      <c r="C69" s="10">
        <v>3</v>
      </c>
      <c r="D69" s="10" t="s">
        <v>16</v>
      </c>
      <c r="E69" s="10">
        <v>1</v>
      </c>
      <c r="F69" s="11">
        <v>2009</v>
      </c>
      <c r="G69" s="12"/>
      <c r="H69" s="10"/>
      <c r="I69" s="10"/>
      <c r="J69" s="10"/>
    </row>
    <row r="70" spans="2:10" x14ac:dyDescent="0.25">
      <c r="B70" s="9" t="s">
        <v>13</v>
      </c>
      <c r="C70" s="10">
        <v>9</v>
      </c>
      <c r="D70" s="10" t="s">
        <v>21</v>
      </c>
      <c r="E70" s="10">
        <v>5</v>
      </c>
      <c r="F70" s="11">
        <v>2009</v>
      </c>
      <c r="G70" s="12"/>
      <c r="H70" s="10"/>
      <c r="I70" s="10"/>
      <c r="J70" s="10"/>
    </row>
    <row r="71" spans="2:10" x14ac:dyDescent="0.25">
      <c r="B71" s="9" t="s">
        <v>13</v>
      </c>
      <c r="C71" s="10">
        <v>2</v>
      </c>
      <c r="D71" s="10" t="s">
        <v>20</v>
      </c>
      <c r="E71" s="10">
        <v>0</v>
      </c>
      <c r="F71" s="11">
        <v>2009</v>
      </c>
      <c r="G71" s="12"/>
      <c r="H71" s="10"/>
      <c r="I71" s="10"/>
      <c r="J71" s="10"/>
    </row>
    <row r="72" spans="2:10" x14ac:dyDescent="0.25">
      <c r="B72" s="16" t="s">
        <v>13</v>
      </c>
      <c r="C72" s="17">
        <v>3</v>
      </c>
      <c r="D72" s="17" t="s">
        <v>25</v>
      </c>
      <c r="E72" s="17">
        <v>4</v>
      </c>
      <c r="F72" s="18">
        <v>2009</v>
      </c>
      <c r="G72" s="12"/>
      <c r="H72" s="10"/>
      <c r="I72" s="10"/>
      <c r="J72" s="10"/>
    </row>
    <row r="73" spans="2:10" x14ac:dyDescent="0.25">
      <c r="B73" s="9" t="s">
        <v>13</v>
      </c>
      <c r="C73" s="10">
        <v>1</v>
      </c>
      <c r="D73" s="10" t="s">
        <v>26</v>
      </c>
      <c r="E73" s="10">
        <v>0</v>
      </c>
      <c r="F73" s="11">
        <v>2009</v>
      </c>
      <c r="G73" s="12"/>
      <c r="H73" s="17"/>
      <c r="I73" s="17"/>
      <c r="J73" s="17"/>
    </row>
    <row r="74" spans="2:10" x14ac:dyDescent="0.25">
      <c r="B74" s="9" t="s">
        <v>13</v>
      </c>
      <c r="C74" s="10">
        <v>6</v>
      </c>
      <c r="D74" s="10" t="s">
        <v>26</v>
      </c>
      <c r="E74" s="10">
        <v>1</v>
      </c>
      <c r="F74" s="11">
        <v>2009</v>
      </c>
      <c r="G74" s="12"/>
      <c r="H74" s="10"/>
      <c r="I74" s="10"/>
      <c r="J74" s="10"/>
    </row>
    <row r="75" spans="2:10" x14ac:dyDescent="0.25">
      <c r="B75" s="9" t="s">
        <v>13</v>
      </c>
      <c r="C75" s="10">
        <v>9</v>
      </c>
      <c r="D75" s="10" t="s">
        <v>35</v>
      </c>
      <c r="E75" s="10">
        <v>3</v>
      </c>
      <c r="F75" s="11">
        <v>2009</v>
      </c>
      <c r="G75" s="12"/>
      <c r="H75" s="17"/>
      <c r="I75" s="17"/>
      <c r="J75" s="17"/>
    </row>
    <row r="76" spans="2:10" x14ac:dyDescent="0.25">
      <c r="B76" s="9" t="s">
        <v>13</v>
      </c>
      <c r="C76" s="10">
        <v>7</v>
      </c>
      <c r="D76" s="10" t="s">
        <v>40</v>
      </c>
      <c r="E76" s="10">
        <v>2</v>
      </c>
      <c r="F76" s="11">
        <v>2009</v>
      </c>
      <c r="G76" s="12"/>
      <c r="H76" s="10"/>
      <c r="I76" s="10"/>
      <c r="J76" s="10"/>
    </row>
    <row r="77" spans="2:10" x14ac:dyDescent="0.25">
      <c r="B77" s="9" t="s">
        <v>13</v>
      </c>
      <c r="C77" s="10">
        <v>5</v>
      </c>
      <c r="D77" s="10" t="s">
        <v>14</v>
      </c>
      <c r="E77" s="10">
        <v>4</v>
      </c>
      <c r="F77" s="11">
        <v>2005</v>
      </c>
      <c r="G77" s="12"/>
      <c r="H77" s="10"/>
      <c r="I77" s="10"/>
      <c r="J77" s="10"/>
    </row>
    <row r="78" spans="2:10" x14ac:dyDescent="0.25">
      <c r="B78" s="9" t="s">
        <v>13</v>
      </c>
      <c r="C78" s="10">
        <v>12</v>
      </c>
      <c r="D78" s="10" t="s">
        <v>20</v>
      </c>
      <c r="E78" s="10">
        <v>9</v>
      </c>
      <c r="F78" s="11">
        <v>2005</v>
      </c>
      <c r="G78" s="12"/>
      <c r="H78" s="10"/>
      <c r="I78" s="10"/>
      <c r="J78" s="10"/>
    </row>
    <row r="79" spans="2:10" x14ac:dyDescent="0.25">
      <c r="B79" s="9" t="s">
        <v>13</v>
      </c>
      <c r="C79" s="10">
        <v>8</v>
      </c>
      <c r="D79" s="10" t="s">
        <v>20</v>
      </c>
      <c r="E79" s="10">
        <v>4</v>
      </c>
      <c r="F79" s="11">
        <v>2005</v>
      </c>
      <c r="G79" s="12"/>
      <c r="H79" s="10"/>
      <c r="I79" s="10"/>
      <c r="J79" s="10"/>
    </row>
    <row r="80" spans="2:10" x14ac:dyDescent="0.25">
      <c r="B80" s="9" t="s">
        <v>13</v>
      </c>
      <c r="C80" s="10">
        <v>5</v>
      </c>
      <c r="D80" s="10" t="s">
        <v>22</v>
      </c>
      <c r="E80" s="10">
        <v>1</v>
      </c>
      <c r="F80" s="11">
        <v>2005</v>
      </c>
      <c r="G80" s="12"/>
      <c r="H80" s="10"/>
      <c r="I80" s="10"/>
      <c r="J80" s="10"/>
    </row>
    <row r="81" spans="2:10" x14ac:dyDescent="0.25">
      <c r="B81" s="9" t="s">
        <v>13</v>
      </c>
      <c r="C81" s="10">
        <v>4</v>
      </c>
      <c r="D81" s="10" t="s">
        <v>36</v>
      </c>
      <c r="E81" s="10">
        <v>2</v>
      </c>
      <c r="F81" s="11">
        <v>2005</v>
      </c>
      <c r="G81" s="12"/>
      <c r="H81" s="10"/>
      <c r="I81" s="10"/>
      <c r="J81" s="10"/>
    </row>
    <row r="82" spans="2:10" x14ac:dyDescent="0.25">
      <c r="B82" s="9" t="s">
        <v>13</v>
      </c>
      <c r="C82" s="10">
        <v>3</v>
      </c>
      <c r="D82" s="10" t="s">
        <v>42</v>
      </c>
      <c r="E82" s="10">
        <v>2</v>
      </c>
      <c r="F82" s="11">
        <v>2005</v>
      </c>
      <c r="G82" s="12"/>
      <c r="H82" s="10"/>
      <c r="I82" s="10"/>
      <c r="J82" s="10"/>
    </row>
    <row r="83" spans="2:10" x14ac:dyDescent="0.25">
      <c r="B83" s="9" t="s">
        <v>13</v>
      </c>
      <c r="C83" s="10">
        <v>2</v>
      </c>
      <c r="D83" s="10" t="s">
        <v>18</v>
      </c>
      <c r="E83" s="10">
        <v>1</v>
      </c>
      <c r="F83" s="11">
        <v>2004</v>
      </c>
      <c r="G83" s="12"/>
      <c r="H83" s="10"/>
      <c r="I83" s="10"/>
      <c r="J83" s="10"/>
    </row>
    <row r="84" spans="2:10" x14ac:dyDescent="0.25">
      <c r="B84" s="9" t="s">
        <v>13</v>
      </c>
      <c r="C84" s="10">
        <v>4</v>
      </c>
      <c r="D84" s="10" t="s">
        <v>20</v>
      </c>
      <c r="E84" s="10">
        <v>2</v>
      </c>
      <c r="F84" s="11">
        <v>2004</v>
      </c>
      <c r="G84" s="12"/>
      <c r="H84" s="10"/>
      <c r="I84" s="10"/>
      <c r="J84" s="10"/>
    </row>
    <row r="85" spans="2:10" x14ac:dyDescent="0.25">
      <c r="B85" s="16" t="s">
        <v>13</v>
      </c>
      <c r="C85" s="17">
        <v>3</v>
      </c>
      <c r="D85" s="17" t="s">
        <v>22</v>
      </c>
      <c r="E85" s="17">
        <v>5</v>
      </c>
      <c r="F85" s="18">
        <v>2004</v>
      </c>
      <c r="G85" s="12"/>
      <c r="H85" s="10"/>
      <c r="I85" s="10"/>
      <c r="J85" s="10"/>
    </row>
    <row r="86" spans="2:10" x14ac:dyDescent="0.25">
      <c r="B86" s="9" t="s">
        <v>13</v>
      </c>
      <c r="C86" s="10">
        <v>3</v>
      </c>
      <c r="D86" s="10" t="s">
        <v>33</v>
      </c>
      <c r="E86" s="10">
        <v>2</v>
      </c>
      <c r="F86" s="11">
        <v>2004</v>
      </c>
      <c r="G86" s="12"/>
      <c r="H86" s="10"/>
      <c r="I86" s="10"/>
      <c r="J86" s="10"/>
    </row>
    <row r="87" spans="2:10" x14ac:dyDescent="0.25">
      <c r="B87" s="29" t="s">
        <v>13</v>
      </c>
      <c r="C87" s="30">
        <v>1</v>
      </c>
      <c r="D87" s="30" t="s">
        <v>41</v>
      </c>
      <c r="E87" s="30">
        <v>2</v>
      </c>
      <c r="F87" s="31">
        <v>2004</v>
      </c>
      <c r="G87" s="12"/>
      <c r="H87" s="17"/>
      <c r="I87" s="17"/>
      <c r="J87" s="17"/>
    </row>
  </sheetData>
  <sortState xmlns:xlrd2="http://schemas.microsoft.com/office/spreadsheetml/2017/richdata2" ref="B4:F87">
    <sortCondition descending="1" ref="F4:F87"/>
  </sortState>
  <pageMargins left="0.7" right="0.7" top="0.75" bottom="0.75" header="0.3" footer="0.3"/>
  <ignoredErrors>
    <ignoredError sqref="Q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Windsor Stars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2024-08-15T04:10:17Z</dcterms:created>
  <dcterms:modified xsi:type="dcterms:W3CDTF">2024-08-19T17:36:04Z</dcterms:modified>
</cp:coreProperties>
</file>