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2019\"/>
    </mc:Choice>
  </mc:AlternateContent>
  <xr:revisionPtr revIDLastSave="0" documentId="13_ncr:1_{C7626FAD-1048-4508-8A25-35179B0D4E6D}" xr6:coauthVersionLast="47" xr6:coauthVersionMax="47" xr10:uidLastSave="{00000000-0000-0000-0000-000000000000}"/>
  <bookViews>
    <workbookView xWindow="-120" yWindow="-120" windowWidth="29040" windowHeight="15720" tabRatio="525" xr2:uid="{46DD84C2-ACB2-4C6B-ABE1-05A0962FF36E}"/>
  </bookViews>
  <sheets>
    <sheet name="2019" sheetId="17" r:id="rId1"/>
    <sheet name="May" sheetId="1" r:id="rId2"/>
    <sheet name="June" sheetId="10" r:id="rId3"/>
    <sheet name="July" sheetId="11" r:id="rId4"/>
    <sheet name="August" sheetId="12" r:id="rId5"/>
    <sheet name="Brampton" sheetId="13" r:id="rId6"/>
    <sheet name="Vaughan" sheetId="14" r:id="rId7"/>
    <sheet name="Hap" sheetId="18" r:id="rId8"/>
    <sheet name="Elims" sheetId="15" r:id="rId9"/>
    <sheet name="Playoffs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16" l="1"/>
  <c r="U16" i="16"/>
  <c r="T16" i="16"/>
  <c r="V16" i="16" s="1"/>
  <c r="T4" i="15" l="1"/>
  <c r="T5" i="15"/>
  <c r="T6" i="15"/>
  <c r="T7" i="15"/>
  <c r="V8" i="15"/>
  <c r="T9" i="15"/>
  <c r="T10" i="15"/>
  <c r="T11" i="15"/>
  <c r="V11" i="15" s="1"/>
  <c r="T12" i="15"/>
  <c r="V12" i="15" s="1"/>
  <c r="T13" i="15"/>
  <c r="T14" i="15"/>
  <c r="T15" i="15"/>
  <c r="U4" i="15"/>
  <c r="W4" i="15"/>
  <c r="U5" i="15"/>
  <c r="V5" i="15" s="1"/>
  <c r="W5" i="15"/>
  <c r="U6" i="15"/>
  <c r="W6" i="15"/>
  <c r="U7" i="15"/>
  <c r="V7" i="15"/>
  <c r="W7" i="15"/>
  <c r="U9" i="15"/>
  <c r="W9" i="15"/>
  <c r="U10" i="15"/>
  <c r="V10" i="15" s="1"/>
  <c r="W10" i="15"/>
  <c r="U11" i="15"/>
  <c r="W11" i="15"/>
  <c r="U12" i="15"/>
  <c r="W12" i="15"/>
  <c r="U13" i="15"/>
  <c r="W13" i="15"/>
  <c r="U14" i="15"/>
  <c r="W14" i="15"/>
  <c r="U15" i="15"/>
  <c r="W15" i="15"/>
  <c r="S16" i="17"/>
  <c r="R16" i="17"/>
  <c r="M16" i="17"/>
  <c r="Q16" i="17"/>
  <c r="P16" i="17"/>
  <c r="O16" i="17"/>
  <c r="N16" i="17"/>
  <c r="L16" i="17"/>
  <c r="K16" i="17"/>
  <c r="J16" i="17"/>
  <c r="I16" i="17"/>
  <c r="H16" i="17"/>
  <c r="G16" i="17"/>
  <c r="F16" i="17"/>
  <c r="E16" i="17"/>
  <c r="D16" i="17"/>
  <c r="C16" i="17"/>
  <c r="B16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B20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B33" i="14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2" i="1"/>
  <c r="V6" i="15" l="1"/>
  <c r="V15" i="15"/>
  <c r="V14" i="15"/>
  <c r="V9" i="15"/>
  <c r="V4" i="15"/>
  <c r="V13" i="15"/>
  <c r="O17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B32" i="15"/>
  <c r="S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B1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B27" i="18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B32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B18" i="13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B24" i="12"/>
  <c r="L42" i="12"/>
  <c r="M42" i="12"/>
  <c r="N42" i="12"/>
  <c r="O42" i="12"/>
  <c r="C42" i="12"/>
  <c r="D42" i="12"/>
  <c r="F42" i="12"/>
  <c r="G42" i="12"/>
  <c r="H42" i="12"/>
  <c r="I42" i="12"/>
  <c r="J42" i="12"/>
  <c r="K42" i="12"/>
  <c r="B42" i="12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B37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B22" i="11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B23" i="10"/>
  <c r="Q29" i="10"/>
  <c r="P29" i="10"/>
  <c r="P30" i="10"/>
  <c r="Q30" i="10"/>
  <c r="P31" i="10"/>
  <c r="Q31" i="10"/>
  <c r="P32" i="10"/>
  <c r="Q32" i="10"/>
  <c r="P33" i="10"/>
  <c r="Q33" i="10"/>
  <c r="P34" i="10"/>
  <c r="Q34" i="10"/>
  <c r="P35" i="10"/>
  <c r="Q35" i="10"/>
  <c r="P36" i="10"/>
  <c r="Q36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B38" i="10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B38" i="1"/>
  <c r="P33" i="17"/>
  <c r="B33" i="17"/>
  <c r="Q33" i="17" l="1"/>
  <c r="P38" i="1"/>
  <c r="W17" i="18"/>
  <c r="U17" i="18"/>
  <c r="Q38" i="1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B30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B16" i="16"/>
  <c r="C17" i="15"/>
  <c r="D17" i="15"/>
  <c r="E17" i="15"/>
  <c r="F17" i="15"/>
  <c r="G17" i="15"/>
  <c r="H17" i="15"/>
  <c r="I17" i="15"/>
  <c r="J17" i="15"/>
  <c r="K17" i="15"/>
  <c r="L17" i="15"/>
  <c r="M17" i="15"/>
  <c r="N17" i="15"/>
  <c r="P17" i="15"/>
  <c r="Q17" i="15"/>
  <c r="R17" i="15"/>
  <c r="S17" i="15"/>
  <c r="B17" i="15"/>
  <c r="P38" i="10"/>
  <c r="U17" i="15" l="1"/>
  <c r="W17" i="15"/>
  <c r="T17" i="15"/>
  <c r="V17" i="18"/>
  <c r="P32" i="15"/>
  <c r="Q32" i="15"/>
  <c r="W20" i="14"/>
  <c r="U18" i="13"/>
  <c r="W18" i="13"/>
  <c r="T18" i="13"/>
  <c r="Q38" i="10"/>
  <c r="V20" i="14" l="1"/>
  <c r="V18" i="13"/>
  <c r="V17" i="15"/>
</calcChain>
</file>

<file path=xl/sharedStrings.xml><?xml version="1.0" encoding="utf-8"?>
<sst xmlns="http://schemas.openxmlformats.org/spreadsheetml/2006/main" count="666" uniqueCount="119">
  <si>
    <t>Batting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</si>
  <si>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</si>
  <si>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</si>
  <si>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</si>
  <si>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</si>
  <si>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</si>
  <si>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</si>
  <si>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</si>
  <si>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</si>
  <si>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</si>
  <si>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</si>
  <si>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</si>
  <si>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</si>
  <si>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</si>
  <si>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</si>
  <si>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</si>
  <si>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</si>
  <si>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</si>
  <si>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</si>
  <si>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</si>
  <si>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</si>
  <si>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</si>
  <si>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</si>
  <si>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Andrew Thomson</t>
  </si>
  <si>
    <t>Brad McLaughlin</t>
  </si>
  <si>
    <t>Dawson Fascia</t>
  </si>
  <si>
    <t>Keegan Murphy</t>
  </si>
  <si>
    <t>Logan Janes</t>
  </si>
  <si>
    <t>Patrick Pinlac</t>
  </si>
  <si>
    <t>Team Totals</t>
  </si>
  <si>
    <t>Pitching</t>
  </si>
  <si>
    <t>G</t>
  </si>
  <si>
    <t>GS</t>
  </si>
  <si>
    <t>CG</t>
  </si>
  <si>
    <t>IP</t>
  </si>
  <si>
    <t>ER</t>
  </si>
  <si>
    <t>Hits</t>
  </si>
  <si>
    <t>WP</t>
  </si>
  <si>
    <t>Won</t>
  </si>
  <si>
    <t>Lost</t>
  </si>
  <si>
    <t>Sv</t>
  </si>
  <si>
    <t>ERA</t>
  </si>
  <si>
    <t>WHIP</t>
  </si>
  <si>
    <t>Brian Stormer</t>
  </si>
  <si>
    <t>Mike Burke</t>
  </si>
  <si>
    <t>Kosta Kafes</t>
  </si>
  <si>
    <t>Eric Ferreira</t>
  </si>
  <si>
    <t>Fabio DiRoma</t>
  </si>
  <si>
    <t>Marco DiRoma</t>
  </si>
  <si>
    <t>Steve Hough</t>
  </si>
  <si>
    <t>Jayden Fearon</t>
  </si>
  <si>
    <t>May</t>
  </si>
  <si>
    <t>June</t>
  </si>
  <si>
    <t>July</t>
  </si>
  <si>
    <t>August</t>
  </si>
  <si>
    <t>Hap Walters</t>
  </si>
  <si>
    <t>Elims</t>
  </si>
  <si>
    <t>Playoffs</t>
  </si>
  <si>
    <t>Team Best - Min 5 IP</t>
  </si>
  <si>
    <t>Team Best - Min 10 AB</t>
  </si>
  <si>
    <t>May Batting</t>
  </si>
  <si>
    <t>May Pitching</t>
  </si>
  <si>
    <t>June Pitching</t>
  </si>
  <si>
    <t>June Batting</t>
  </si>
  <si>
    <t>Team July Pitching</t>
  </si>
  <si>
    <t>July Batting</t>
  </si>
  <si>
    <t>Team August Total</t>
  </si>
  <si>
    <t>Team Best - Min 5 AB</t>
  </si>
  <si>
    <t>August Batting</t>
  </si>
  <si>
    <t>Brandon Habibulah</t>
  </si>
  <si>
    <t>Joseph Ferreira</t>
  </si>
  <si>
    <t>Victor Speciale</t>
  </si>
  <si>
    <t>CJ Fearon</t>
  </si>
  <si>
    <t>July Pitching</t>
  </si>
  <si>
    <t>Team Hap Totals</t>
  </si>
  <si>
    <t>Hap Pitching</t>
  </si>
  <si>
    <t>Hap Batting</t>
  </si>
  <si>
    <t>August Pitching</t>
  </si>
  <si>
    <t>Team Elims Total</t>
  </si>
  <si>
    <t>Team Playoff Totals</t>
  </si>
  <si>
    <t>Playoff Pitching</t>
  </si>
  <si>
    <t>Playoff Batting</t>
  </si>
  <si>
    <t xml:space="preserve">   </t>
  </si>
  <si>
    <t>Team Best - Min 10 IP</t>
  </si>
  <si>
    <t>Brampton</t>
  </si>
  <si>
    <t>Vaughan</t>
  </si>
  <si>
    <t>2019 Team Updates</t>
  </si>
  <si>
    <t>Alex Emerson</t>
  </si>
  <si>
    <t>Caleb Chranow</t>
  </si>
  <si>
    <t>JD Mendoza</t>
  </si>
  <si>
    <t>Jaylin Trinidad</t>
  </si>
  <si>
    <t>Ralph Lahey</t>
  </si>
  <si>
    <t>Sam Lebel</t>
  </si>
  <si>
    <t>Zack Fascia</t>
  </si>
  <si>
    <t>May Batting Totals</t>
  </si>
  <si>
    <t>Arman Lakhani</t>
  </si>
  <si>
    <t>May Pitching Totals</t>
  </si>
  <si>
    <t>Jack Caswell</t>
  </si>
  <si>
    <t xml:space="preserve"> June Pitching Totals</t>
  </si>
  <si>
    <t>June Batting Totals</t>
  </si>
  <si>
    <t>July Batting Totals</t>
  </si>
  <si>
    <t>Cameron Hunter</t>
  </si>
  <si>
    <t>Brampton Batting</t>
  </si>
  <si>
    <t>Brampton Pitching</t>
  </si>
  <si>
    <t>Brampton Team Totals</t>
  </si>
  <si>
    <t>Elims Pitching</t>
  </si>
  <si>
    <t>Elims Batting</t>
  </si>
  <si>
    <t xml:space="preserve">  </t>
  </si>
  <si>
    <t xml:space="preserve">  Vaughan Batting</t>
  </si>
  <si>
    <t xml:space="preserve">    Vaughan Pitching</t>
  </si>
  <si>
    <t>League - Batting</t>
  </si>
  <si>
    <t>Eric DiRoma</t>
  </si>
  <si>
    <t>League - Pitching</t>
  </si>
  <si>
    <t>Tournaments - Batting</t>
  </si>
  <si>
    <t>Tournaments - Pitching</t>
  </si>
  <si>
    <t>Alex Emmerson</t>
  </si>
  <si>
    <t>Emmerson Faruki</t>
  </si>
  <si>
    <t>Zach Fascia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</si>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</sst>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16" fontId="1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12" fontId="0" fillId="2" borderId="0" xfId="0" applyNumberFormat="1" applyFill="1" applyAlignment="1">
      <alignment horizontal="center"/>
    </xf>
    <xf numFmtId="12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" fontId="4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0" borderId="0" xfId="0" applyFont="1"/>
    <xf numFmtId="12" fontId="0" fillId="0" borderId="0" xfId="0" quotePrefix="1" applyNumberFormat="1" applyAlignment="1">
      <alignment horizontal="center"/>
    </xf>
    <xf numFmtId="0" fontId="1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 applyAlignment="1">
      <alignment horizontal="center"/>
    </xf>
    <xf numFmtId="12" fontId="0" fillId="3" borderId="0" xfId="0" applyNumberFormat="1" applyFill="1" applyAlignment="1">
      <alignment horizontal="center"/>
    </xf>
    <xf numFmtId="12" fontId="7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12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AA5E-4772-4FEE-98B9-3243EF2D90C2}">
  <dimension ref="A1:W33"/>
  <sheetViews>
    <sheetView showGridLines="0" tabSelected="1" workbookViewId="0">
      <selection activeCell="A2" sqref="A2"/>
    </sheetView>
  </sheetViews>
  <sheetFormatPr defaultRowHeight="15" x14ac:dyDescent="0.25"/>
  <cols>
    <col min="1" max="1" width="11.7109375" style="5" bestFit="1" customWidth="1"/>
    <col min="2" max="15" width="4.7109375" style="1" customWidth="1"/>
    <col min="16" max="16" width="6.140625" style="1" customWidth="1"/>
    <col min="17" max="17" width="5.7109375" style="1" customWidth="1"/>
    <col min="18" max="18" width="6.42578125" style="1" customWidth="1"/>
    <col min="19" max="19" width="4.5703125" style="1" customWidth="1"/>
    <col min="20" max="23" width="5.7109375" style="1" customWidth="1"/>
  </cols>
  <sheetData>
    <row r="1" spans="1:23" ht="15.75" x14ac:dyDescent="0.25">
      <c r="B1" s="12" t="s">
        <v>86</v>
      </c>
    </row>
    <row r="2" spans="1:23" ht="18.75" x14ac:dyDescent="0.3">
      <c r="B2" s="5"/>
      <c r="C2" s="5"/>
      <c r="D2" s="5"/>
      <c r="E2" s="5"/>
      <c r="F2" s="5"/>
      <c r="G2" s="5"/>
      <c r="H2" s="5"/>
      <c r="I2" s="5"/>
      <c r="J2" s="5"/>
      <c r="K2" s="46" t="s">
        <v>110</v>
      </c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</row>
    <row r="3" spans="1:2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</row>
    <row r="4" spans="1:23" x14ac:dyDescent="0.25">
      <c r="A4" s="1" t="s">
        <v>51</v>
      </c>
      <c r="B4" s="1">
        <v>60</v>
      </c>
      <c r="C4" s="1">
        <v>204</v>
      </c>
      <c r="D4" s="1">
        <v>174</v>
      </c>
      <c r="E4" s="1">
        <v>40</v>
      </c>
      <c r="F4" s="1">
        <v>55</v>
      </c>
      <c r="G4" s="1">
        <v>37</v>
      </c>
      <c r="H4" s="1">
        <v>13</v>
      </c>
      <c r="I4" s="1">
        <v>0</v>
      </c>
      <c r="J4" s="1">
        <v>5</v>
      </c>
      <c r="K4" s="1">
        <v>33</v>
      </c>
      <c r="L4" s="1">
        <v>24</v>
      </c>
      <c r="M4" s="1">
        <v>1</v>
      </c>
      <c r="N4" s="1">
        <v>37</v>
      </c>
      <c r="O4" s="1">
        <v>5</v>
      </c>
      <c r="P4" s="1">
        <v>4</v>
      </c>
      <c r="Q4" s="1">
        <v>6</v>
      </c>
      <c r="R4" s="1">
        <v>11</v>
      </c>
      <c r="S4" s="1">
        <v>2</v>
      </c>
      <c r="T4" s="4">
        <v>0.41399999999999998</v>
      </c>
      <c r="U4" s="15">
        <v>0.47699999999999998</v>
      </c>
      <c r="V4" s="15">
        <v>0.89100000000000001</v>
      </c>
      <c r="W4" s="4">
        <v>0.316</v>
      </c>
    </row>
    <row r="5" spans="1:23" x14ac:dyDescent="0.25">
      <c r="A5" s="47" t="s">
        <v>52</v>
      </c>
      <c r="B5" s="47">
        <v>50</v>
      </c>
      <c r="C5" s="47">
        <v>165</v>
      </c>
      <c r="D5" s="47">
        <v>153</v>
      </c>
      <c r="E5" s="47">
        <v>23</v>
      </c>
      <c r="F5" s="47">
        <v>44</v>
      </c>
      <c r="G5" s="47">
        <v>28</v>
      </c>
      <c r="H5" s="47">
        <v>12</v>
      </c>
      <c r="I5" s="47">
        <v>1</v>
      </c>
      <c r="J5" s="47">
        <v>3</v>
      </c>
      <c r="K5" s="47">
        <v>18</v>
      </c>
      <c r="L5" s="47">
        <v>7</v>
      </c>
      <c r="M5" s="47">
        <v>1</v>
      </c>
      <c r="N5" s="47">
        <v>24</v>
      </c>
      <c r="O5" s="47">
        <v>4</v>
      </c>
      <c r="P5" s="47">
        <v>3</v>
      </c>
      <c r="Q5" s="47">
        <v>3</v>
      </c>
      <c r="R5" s="47">
        <v>6</v>
      </c>
      <c r="S5" s="47">
        <v>2</v>
      </c>
      <c r="T5" s="49">
        <v>0.33300000000000002</v>
      </c>
      <c r="U5" s="49">
        <v>0.438</v>
      </c>
      <c r="V5" s="49">
        <v>0.77100000000000002</v>
      </c>
      <c r="W5" s="49">
        <v>0.28799999999999998</v>
      </c>
    </row>
    <row r="6" spans="1:23" x14ac:dyDescent="0.25">
      <c r="A6" s="47" t="s">
        <v>53</v>
      </c>
      <c r="B6" s="47">
        <v>87</v>
      </c>
      <c r="C6" s="47">
        <v>373</v>
      </c>
      <c r="D6" s="47">
        <v>320</v>
      </c>
      <c r="E6" s="47">
        <v>72</v>
      </c>
      <c r="F6" s="47">
        <v>103</v>
      </c>
      <c r="G6" s="47">
        <v>71</v>
      </c>
      <c r="H6" s="47">
        <v>24</v>
      </c>
      <c r="I6" s="47">
        <v>3</v>
      </c>
      <c r="J6" s="47">
        <v>5</v>
      </c>
      <c r="K6" s="47">
        <v>65</v>
      </c>
      <c r="L6" s="47">
        <v>38</v>
      </c>
      <c r="M6" s="47">
        <v>3</v>
      </c>
      <c r="N6" s="47">
        <v>49</v>
      </c>
      <c r="O6" s="47">
        <v>11</v>
      </c>
      <c r="P6" s="47">
        <v>9</v>
      </c>
      <c r="Q6" s="47">
        <v>8</v>
      </c>
      <c r="R6" s="47">
        <v>14</v>
      </c>
      <c r="S6" s="47">
        <v>1</v>
      </c>
      <c r="T6" s="49">
        <v>0.41199999999999998</v>
      </c>
      <c r="U6" s="49">
        <v>0.46300000000000002</v>
      </c>
      <c r="V6" s="49">
        <v>0.874</v>
      </c>
      <c r="W6" s="49">
        <v>0.32200000000000001</v>
      </c>
    </row>
    <row r="7" spans="1:23" x14ac:dyDescent="0.25">
      <c r="A7" s="1" t="s">
        <v>54</v>
      </c>
      <c r="B7" s="1">
        <v>83</v>
      </c>
      <c r="C7" s="1">
        <v>331</v>
      </c>
      <c r="D7" s="1">
        <v>269</v>
      </c>
      <c r="E7" s="1">
        <v>81</v>
      </c>
      <c r="F7" s="1">
        <v>90</v>
      </c>
      <c r="G7" s="1">
        <v>58</v>
      </c>
      <c r="H7" s="1">
        <v>23</v>
      </c>
      <c r="I7" s="1">
        <v>4</v>
      </c>
      <c r="J7" s="1">
        <v>5</v>
      </c>
      <c r="K7" s="1">
        <v>72</v>
      </c>
      <c r="L7" s="1">
        <v>49</v>
      </c>
      <c r="M7" s="1">
        <v>3</v>
      </c>
      <c r="N7" s="1">
        <v>44</v>
      </c>
      <c r="O7" s="1">
        <v>9</v>
      </c>
      <c r="P7" s="1">
        <v>14</v>
      </c>
      <c r="Q7" s="1">
        <v>11</v>
      </c>
      <c r="R7" s="1">
        <v>7</v>
      </c>
      <c r="S7" s="1">
        <v>1</v>
      </c>
      <c r="T7" s="4">
        <v>0.45</v>
      </c>
      <c r="U7" s="4">
        <v>0.50600000000000001</v>
      </c>
      <c r="V7" s="4">
        <v>0.95499999999999996</v>
      </c>
      <c r="W7" s="4">
        <v>0.33500000000000002</v>
      </c>
    </row>
    <row r="8" spans="1:23" x14ac:dyDescent="0.25">
      <c r="A8" s="1"/>
      <c r="T8" s="4"/>
      <c r="U8" s="4"/>
      <c r="V8" s="4"/>
      <c r="W8" s="4"/>
    </row>
    <row r="9" spans="1:23" x14ac:dyDescent="0.25">
      <c r="A9" s="1"/>
      <c r="T9" s="4"/>
      <c r="U9" s="4"/>
      <c r="V9" s="4"/>
      <c r="W9" s="4"/>
    </row>
    <row r="10" spans="1:23" ht="18.75" x14ac:dyDescent="0.3">
      <c r="K10" s="46" t="s">
        <v>113</v>
      </c>
      <c r="T10" s="4"/>
      <c r="U10" s="4"/>
      <c r="V10" s="4"/>
      <c r="W10" s="4"/>
    </row>
    <row r="11" spans="1:23" x14ac:dyDescent="0.25">
      <c r="A11" s="1" t="s">
        <v>84</v>
      </c>
      <c r="B11" s="1">
        <v>34</v>
      </c>
      <c r="C11" s="1">
        <v>116</v>
      </c>
      <c r="D11" s="1">
        <v>90</v>
      </c>
      <c r="E11" s="1">
        <v>10</v>
      </c>
      <c r="F11" s="1">
        <v>19</v>
      </c>
      <c r="G11" s="1">
        <v>18</v>
      </c>
      <c r="H11" s="1">
        <v>1</v>
      </c>
      <c r="I11" s="1">
        <v>0</v>
      </c>
      <c r="J11" s="1">
        <v>0</v>
      </c>
      <c r="K11" s="1">
        <v>8</v>
      </c>
      <c r="L11" s="1">
        <v>18</v>
      </c>
      <c r="M11" s="1">
        <v>4</v>
      </c>
      <c r="N11" s="1">
        <v>13</v>
      </c>
      <c r="O11" s="1">
        <v>4</v>
      </c>
      <c r="P11" s="1">
        <v>4</v>
      </c>
      <c r="Q11" s="1">
        <v>4</v>
      </c>
      <c r="R11" s="1">
        <v>1</v>
      </c>
      <c r="S11" s="1">
        <v>2</v>
      </c>
      <c r="T11" s="4">
        <v>0.35699999999999998</v>
      </c>
      <c r="U11" s="4">
        <v>0.222</v>
      </c>
      <c r="V11" s="4">
        <v>0.57899999999999996</v>
      </c>
      <c r="W11" s="4">
        <v>0.21099999999999999</v>
      </c>
    </row>
    <row r="12" spans="1:23" x14ac:dyDescent="0.25">
      <c r="A12" s="1" t="s">
        <v>85</v>
      </c>
      <c r="B12" s="1">
        <v>42</v>
      </c>
      <c r="C12" s="1">
        <v>136</v>
      </c>
      <c r="D12" s="1">
        <v>118</v>
      </c>
      <c r="E12" s="1">
        <v>36</v>
      </c>
      <c r="F12" s="1">
        <v>47</v>
      </c>
      <c r="G12" s="1">
        <v>36</v>
      </c>
      <c r="H12" s="1">
        <v>5</v>
      </c>
      <c r="I12" s="1">
        <v>3</v>
      </c>
      <c r="J12" s="1">
        <v>3</v>
      </c>
      <c r="K12" s="1">
        <v>35</v>
      </c>
      <c r="L12" s="1">
        <v>11</v>
      </c>
      <c r="M12" s="1">
        <v>1</v>
      </c>
      <c r="N12" s="1">
        <v>13</v>
      </c>
      <c r="O12" s="1">
        <v>6</v>
      </c>
      <c r="P12" s="1">
        <v>4</v>
      </c>
      <c r="Q12" s="1">
        <v>3</v>
      </c>
      <c r="R12" s="1">
        <v>4</v>
      </c>
      <c r="S12" s="1">
        <v>2</v>
      </c>
      <c r="T12" s="4">
        <v>0.47099999999999997</v>
      </c>
      <c r="U12" s="4">
        <v>0.56799999999999995</v>
      </c>
      <c r="V12" s="4">
        <v>1.038</v>
      </c>
      <c r="W12" s="4">
        <v>0.39800000000000002</v>
      </c>
    </row>
    <row r="13" spans="1:23" x14ac:dyDescent="0.25">
      <c r="A13" s="47" t="s">
        <v>55</v>
      </c>
      <c r="B13" s="47">
        <v>27</v>
      </c>
      <c r="C13" s="47">
        <v>90</v>
      </c>
      <c r="D13" s="47">
        <v>74</v>
      </c>
      <c r="E13" s="47">
        <v>9</v>
      </c>
      <c r="F13" s="47">
        <v>15</v>
      </c>
      <c r="G13" s="47">
        <v>12</v>
      </c>
      <c r="H13" s="47">
        <v>2</v>
      </c>
      <c r="I13" s="47">
        <v>1</v>
      </c>
      <c r="J13" s="47">
        <v>0</v>
      </c>
      <c r="K13" s="47">
        <v>8</v>
      </c>
      <c r="L13" s="47">
        <v>14</v>
      </c>
      <c r="M13" s="47">
        <v>0</v>
      </c>
      <c r="N13" s="47">
        <v>16</v>
      </c>
      <c r="O13" s="47">
        <v>1</v>
      </c>
      <c r="P13" s="47">
        <v>0</v>
      </c>
      <c r="Q13" s="47">
        <v>4</v>
      </c>
      <c r="R13" s="47">
        <v>6</v>
      </c>
      <c r="S13" s="47">
        <v>0</v>
      </c>
      <c r="T13" s="49">
        <v>0.33700000000000002</v>
      </c>
      <c r="U13" s="49">
        <v>0.25700000000000001</v>
      </c>
      <c r="V13" s="49">
        <v>0.59399999999999997</v>
      </c>
      <c r="W13" s="49">
        <v>0.20300000000000001</v>
      </c>
    </row>
    <row r="14" spans="1:23" x14ac:dyDescent="0.25">
      <c r="A14" s="47" t="s">
        <v>56</v>
      </c>
      <c r="B14" s="47">
        <v>49</v>
      </c>
      <c r="C14" s="47">
        <v>154</v>
      </c>
      <c r="D14" s="47">
        <v>117</v>
      </c>
      <c r="E14" s="47">
        <v>18</v>
      </c>
      <c r="F14" s="47">
        <v>25</v>
      </c>
      <c r="G14" s="47">
        <v>20</v>
      </c>
      <c r="H14" s="47">
        <v>5</v>
      </c>
      <c r="I14" s="47">
        <v>0</v>
      </c>
      <c r="J14" s="47">
        <v>0</v>
      </c>
      <c r="K14" s="47">
        <v>15</v>
      </c>
      <c r="L14" s="47">
        <v>21</v>
      </c>
      <c r="M14" s="47">
        <v>2</v>
      </c>
      <c r="N14" s="47">
        <v>19</v>
      </c>
      <c r="O14" s="47">
        <v>13</v>
      </c>
      <c r="P14" s="47">
        <v>2</v>
      </c>
      <c r="Q14" s="47">
        <v>6</v>
      </c>
      <c r="R14" s="47">
        <v>3</v>
      </c>
      <c r="S14" s="47">
        <v>1</v>
      </c>
      <c r="T14" s="49">
        <v>0.38800000000000001</v>
      </c>
      <c r="U14" s="49">
        <v>0.25600000000000001</v>
      </c>
      <c r="V14" s="49">
        <v>0.64500000000000002</v>
      </c>
      <c r="W14" s="49">
        <v>0.214</v>
      </c>
    </row>
    <row r="15" spans="1:23" x14ac:dyDescent="0.25">
      <c r="A15" s="1" t="s">
        <v>57</v>
      </c>
      <c r="B15" s="1">
        <v>56</v>
      </c>
      <c r="C15" s="1">
        <v>182</v>
      </c>
      <c r="D15" s="1">
        <v>160</v>
      </c>
      <c r="E15" s="1">
        <v>28</v>
      </c>
      <c r="F15" s="1">
        <v>44</v>
      </c>
      <c r="G15" s="1">
        <v>35</v>
      </c>
      <c r="H15" s="1">
        <v>6</v>
      </c>
      <c r="I15" s="1">
        <v>0</v>
      </c>
      <c r="J15" s="1">
        <v>3</v>
      </c>
      <c r="K15" s="1">
        <v>25</v>
      </c>
      <c r="L15" s="1">
        <v>16</v>
      </c>
      <c r="M15" s="1">
        <v>2</v>
      </c>
      <c r="N15" s="1">
        <v>24</v>
      </c>
      <c r="O15" s="1">
        <v>4</v>
      </c>
      <c r="P15" s="1">
        <v>5</v>
      </c>
      <c r="Q15" s="1">
        <v>3</v>
      </c>
      <c r="R15" s="1">
        <v>13</v>
      </c>
      <c r="S15" s="1">
        <v>2</v>
      </c>
      <c r="T15" s="4">
        <v>0.38800000000000001</v>
      </c>
      <c r="U15" s="4">
        <v>0.25600000000000001</v>
      </c>
      <c r="V15" s="4">
        <v>0.64500000000000002</v>
      </c>
      <c r="W15" s="4">
        <v>0.214</v>
      </c>
    </row>
    <row r="16" spans="1:23" x14ac:dyDescent="0.25">
      <c r="A16" s="5" t="s">
        <v>29</v>
      </c>
      <c r="B16" s="5">
        <f t="shared" ref="B16:S16" si="0">SUM(B4:B15)</f>
        <v>488</v>
      </c>
      <c r="C16" s="5">
        <f t="shared" si="0"/>
        <v>1751</v>
      </c>
      <c r="D16" s="5">
        <f t="shared" si="0"/>
        <v>1475</v>
      </c>
      <c r="E16" s="5">
        <f t="shared" si="0"/>
        <v>317</v>
      </c>
      <c r="F16" s="5">
        <f t="shared" si="0"/>
        <v>442</v>
      </c>
      <c r="G16" s="5">
        <f t="shared" si="0"/>
        <v>315</v>
      </c>
      <c r="H16" s="5">
        <f t="shared" si="0"/>
        <v>91</v>
      </c>
      <c r="I16" s="5">
        <f t="shared" si="0"/>
        <v>12</v>
      </c>
      <c r="J16" s="5">
        <f t="shared" si="0"/>
        <v>24</v>
      </c>
      <c r="K16" s="5">
        <f t="shared" si="0"/>
        <v>279</v>
      </c>
      <c r="L16" s="5">
        <f t="shared" si="0"/>
        <v>198</v>
      </c>
      <c r="M16" s="5">
        <f t="shared" si="0"/>
        <v>17</v>
      </c>
      <c r="N16" s="5">
        <f t="shared" si="0"/>
        <v>239</v>
      </c>
      <c r="O16" s="5">
        <f t="shared" si="0"/>
        <v>57</v>
      </c>
      <c r="P16" s="5">
        <f t="shared" si="0"/>
        <v>45</v>
      </c>
      <c r="Q16" s="5">
        <f t="shared" si="0"/>
        <v>48</v>
      </c>
      <c r="R16" s="5">
        <f t="shared" si="0"/>
        <v>65</v>
      </c>
      <c r="S16" s="5">
        <f t="shared" si="0"/>
        <v>13</v>
      </c>
      <c r="T16" s="6">
        <v>0.44515669515669515</v>
      </c>
      <c r="U16" s="6">
        <v>0.44394618834080718</v>
      </c>
      <c r="V16" s="6">
        <v>0.88910288349750233</v>
      </c>
      <c r="W16" s="6">
        <v>0.31913303437967117</v>
      </c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</row>
    <row r="18" spans="1:23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</row>
    <row r="19" spans="1:23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</row>
    <row r="20" spans="1:23" ht="18.75" x14ac:dyDescent="0.3">
      <c r="I20" s="46" t="s">
        <v>112</v>
      </c>
    </row>
    <row r="21" spans="1:23" x14ac:dyDescent="0.25">
      <c r="A21" s="2" t="s">
        <v>30</v>
      </c>
      <c r="B21" s="2" t="s">
        <v>31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36</v>
      </c>
      <c r="H21" s="2" t="s">
        <v>9</v>
      </c>
      <c r="I21" s="2" t="s">
        <v>13</v>
      </c>
      <c r="J21" s="2" t="s">
        <v>11</v>
      </c>
      <c r="K21" s="2" t="s">
        <v>14</v>
      </c>
      <c r="L21" s="2" t="s">
        <v>37</v>
      </c>
      <c r="M21" s="2" t="s">
        <v>38</v>
      </c>
      <c r="N21" s="2" t="s">
        <v>39</v>
      </c>
      <c r="O21" s="2" t="s">
        <v>40</v>
      </c>
      <c r="P21" s="2" t="s">
        <v>41</v>
      </c>
      <c r="Q21" s="2" t="s">
        <v>42</v>
      </c>
    </row>
    <row r="22" spans="1:23" x14ac:dyDescent="0.25">
      <c r="A22" s="1" t="s">
        <v>51</v>
      </c>
      <c r="B22" s="1">
        <v>5</v>
      </c>
      <c r="C22" s="1">
        <v>5</v>
      </c>
      <c r="D22" s="1">
        <v>0</v>
      </c>
      <c r="E22" s="1">
        <v>43</v>
      </c>
      <c r="F22" s="1">
        <v>24</v>
      </c>
      <c r="G22" s="1">
        <v>38</v>
      </c>
      <c r="H22" s="1">
        <v>0</v>
      </c>
      <c r="I22" s="1">
        <v>41</v>
      </c>
      <c r="J22" s="1">
        <v>23</v>
      </c>
      <c r="K22" s="1">
        <v>8</v>
      </c>
      <c r="L22" s="1">
        <v>3</v>
      </c>
      <c r="M22" s="1">
        <v>4</v>
      </c>
      <c r="N22" s="1">
        <v>1</v>
      </c>
      <c r="O22" s="1">
        <v>0</v>
      </c>
      <c r="P22" s="4">
        <v>5.0229999999999997</v>
      </c>
      <c r="Q22" s="4">
        <v>1.419</v>
      </c>
    </row>
    <row r="23" spans="1:23" x14ac:dyDescent="0.25">
      <c r="A23" s="47" t="s">
        <v>52</v>
      </c>
      <c r="B23" s="47">
        <v>5</v>
      </c>
      <c r="C23" s="47">
        <v>5</v>
      </c>
      <c r="D23" s="47">
        <v>1</v>
      </c>
      <c r="E23" s="47">
        <v>36</v>
      </c>
      <c r="F23" s="47">
        <v>24</v>
      </c>
      <c r="G23" s="47">
        <v>48</v>
      </c>
      <c r="H23" s="47">
        <v>1</v>
      </c>
      <c r="I23" s="47">
        <v>30</v>
      </c>
      <c r="J23" s="47">
        <v>29</v>
      </c>
      <c r="K23" s="47">
        <v>6</v>
      </c>
      <c r="L23" s="47">
        <v>10</v>
      </c>
      <c r="M23" s="47">
        <v>1</v>
      </c>
      <c r="N23" s="47">
        <v>4</v>
      </c>
      <c r="O23" s="47">
        <v>1</v>
      </c>
      <c r="P23" s="49">
        <v>6</v>
      </c>
      <c r="Q23" s="49">
        <v>2.1389999999999998</v>
      </c>
    </row>
    <row r="24" spans="1:23" x14ac:dyDescent="0.25">
      <c r="A24" s="47" t="s">
        <v>53</v>
      </c>
      <c r="B24" s="47">
        <v>9</v>
      </c>
      <c r="C24" s="47">
        <v>9</v>
      </c>
      <c r="D24" s="47">
        <v>1</v>
      </c>
      <c r="E24" s="47">
        <v>73.2</v>
      </c>
      <c r="F24" s="47">
        <v>39</v>
      </c>
      <c r="G24" s="47">
        <v>82</v>
      </c>
      <c r="H24" s="47">
        <v>4</v>
      </c>
      <c r="I24" s="47">
        <v>61</v>
      </c>
      <c r="J24" s="47">
        <v>44</v>
      </c>
      <c r="K24" s="47">
        <v>7</v>
      </c>
      <c r="L24" s="47">
        <v>10</v>
      </c>
      <c r="M24" s="47">
        <v>5</v>
      </c>
      <c r="N24" s="47">
        <v>4</v>
      </c>
      <c r="O24" s="47">
        <v>1</v>
      </c>
      <c r="P24" s="49">
        <v>4.7649999999999997</v>
      </c>
      <c r="Q24" s="49">
        <v>1.71</v>
      </c>
    </row>
    <row r="25" spans="1:23" x14ac:dyDescent="0.25">
      <c r="A25" s="1" t="s">
        <v>54</v>
      </c>
      <c r="B25" s="1">
        <v>8</v>
      </c>
      <c r="C25" s="1">
        <v>8</v>
      </c>
      <c r="D25" s="1">
        <v>2</v>
      </c>
      <c r="E25" s="1">
        <v>63</v>
      </c>
      <c r="F25" s="1">
        <v>20</v>
      </c>
      <c r="G25" s="1">
        <v>72</v>
      </c>
      <c r="H25" s="1">
        <v>4</v>
      </c>
      <c r="I25" s="1">
        <v>38</v>
      </c>
      <c r="J25" s="1">
        <v>40</v>
      </c>
      <c r="K25" s="1">
        <v>6</v>
      </c>
      <c r="L25" s="1">
        <v>4</v>
      </c>
      <c r="M25" s="1">
        <v>8</v>
      </c>
      <c r="N25" s="1">
        <v>0</v>
      </c>
      <c r="O25" s="1">
        <v>4</v>
      </c>
      <c r="P25" s="4">
        <v>2.8570000000000002</v>
      </c>
      <c r="Q25" s="4">
        <v>1.778</v>
      </c>
    </row>
    <row r="26" spans="1:23" x14ac:dyDescent="0.25">
      <c r="A26" s="1"/>
      <c r="P26" s="4"/>
      <c r="Q26" s="4"/>
    </row>
    <row r="27" spans="1:23" ht="18.75" x14ac:dyDescent="0.3">
      <c r="I27" s="46" t="s">
        <v>114</v>
      </c>
      <c r="P27" s="4"/>
      <c r="Q27" s="4"/>
    </row>
    <row r="28" spans="1:23" x14ac:dyDescent="0.25">
      <c r="A28" s="1" t="s">
        <v>84</v>
      </c>
      <c r="B28" s="1">
        <v>4</v>
      </c>
      <c r="C28" s="1">
        <v>4</v>
      </c>
      <c r="D28" s="1">
        <v>1</v>
      </c>
      <c r="E28" s="1">
        <v>26.1</v>
      </c>
      <c r="F28" s="1">
        <v>5</v>
      </c>
      <c r="G28" s="1">
        <v>24</v>
      </c>
      <c r="H28" s="1">
        <v>0</v>
      </c>
      <c r="I28" s="1">
        <v>20</v>
      </c>
      <c r="J28" s="1">
        <v>6</v>
      </c>
      <c r="K28" s="1">
        <v>2</v>
      </c>
      <c r="L28" s="1">
        <v>0</v>
      </c>
      <c r="M28" s="1">
        <v>3</v>
      </c>
      <c r="N28" s="1">
        <v>1</v>
      </c>
      <c r="O28" s="1">
        <v>1</v>
      </c>
      <c r="P28" s="4">
        <v>1.7090000000000001</v>
      </c>
      <c r="Q28" s="4">
        <v>1.139</v>
      </c>
    </row>
    <row r="29" spans="1:23" x14ac:dyDescent="0.25">
      <c r="A29" s="1" t="s">
        <v>85</v>
      </c>
      <c r="B29" s="1">
        <v>4</v>
      </c>
      <c r="C29" s="1">
        <v>4</v>
      </c>
      <c r="D29" s="1">
        <v>1</v>
      </c>
      <c r="E29" s="1">
        <v>24</v>
      </c>
      <c r="F29" s="1">
        <v>18</v>
      </c>
      <c r="G29" s="1">
        <v>31</v>
      </c>
      <c r="H29" s="1">
        <v>1</v>
      </c>
      <c r="I29" s="1">
        <v>23</v>
      </c>
      <c r="J29" s="1">
        <v>18</v>
      </c>
      <c r="K29" s="1">
        <v>4</v>
      </c>
      <c r="L29" s="1">
        <v>4</v>
      </c>
      <c r="M29" s="1">
        <v>3</v>
      </c>
      <c r="N29" s="1">
        <v>1</v>
      </c>
      <c r="O29" s="1">
        <v>0</v>
      </c>
      <c r="P29" s="4">
        <v>6.75</v>
      </c>
      <c r="Q29" s="4">
        <v>2.0419999999999998</v>
      </c>
    </row>
    <row r="30" spans="1:23" x14ac:dyDescent="0.25">
      <c r="A30" s="47" t="s">
        <v>55</v>
      </c>
      <c r="B30" s="47">
        <v>3</v>
      </c>
      <c r="C30" s="47">
        <v>3</v>
      </c>
      <c r="D30" s="47">
        <v>1</v>
      </c>
      <c r="E30" s="47">
        <v>19</v>
      </c>
      <c r="F30" s="47">
        <v>18</v>
      </c>
      <c r="G30" s="47">
        <v>24</v>
      </c>
      <c r="H30" s="47">
        <v>1</v>
      </c>
      <c r="I30" s="47">
        <v>10</v>
      </c>
      <c r="J30" s="47">
        <v>8</v>
      </c>
      <c r="K30" s="47">
        <v>5</v>
      </c>
      <c r="L30" s="47">
        <v>3</v>
      </c>
      <c r="M30" s="47">
        <v>0</v>
      </c>
      <c r="N30" s="47">
        <v>2</v>
      </c>
      <c r="O30" s="47">
        <v>0</v>
      </c>
      <c r="P30" s="49">
        <v>8.5259999999999998</v>
      </c>
      <c r="Q30" s="49">
        <v>1.6839999999999999</v>
      </c>
    </row>
    <row r="31" spans="1:23" x14ac:dyDescent="0.25">
      <c r="A31" s="47" t="s">
        <v>56</v>
      </c>
      <c r="B31" s="47">
        <v>5</v>
      </c>
      <c r="C31" s="47">
        <v>5</v>
      </c>
      <c r="D31" s="47">
        <v>0</v>
      </c>
      <c r="E31" s="47">
        <v>33</v>
      </c>
      <c r="F31" s="47">
        <v>21</v>
      </c>
      <c r="G31" s="47">
        <v>38</v>
      </c>
      <c r="H31" s="47">
        <v>0</v>
      </c>
      <c r="I31" s="47">
        <v>18</v>
      </c>
      <c r="J31" s="47">
        <v>14</v>
      </c>
      <c r="K31" s="47">
        <v>4</v>
      </c>
      <c r="L31" s="47">
        <v>1</v>
      </c>
      <c r="M31" s="47">
        <v>3</v>
      </c>
      <c r="N31" s="47">
        <v>2</v>
      </c>
      <c r="O31" s="47">
        <v>0</v>
      </c>
      <c r="P31" s="49">
        <v>5.7270000000000003</v>
      </c>
      <c r="Q31" s="49">
        <v>1.5760000000000001</v>
      </c>
    </row>
    <row r="32" spans="1:23" x14ac:dyDescent="0.25">
      <c r="A32" s="1" t="s">
        <v>57</v>
      </c>
      <c r="B32" s="1">
        <v>6</v>
      </c>
      <c r="C32" s="1">
        <v>6</v>
      </c>
      <c r="D32" s="1">
        <v>0</v>
      </c>
      <c r="E32" s="1">
        <v>42</v>
      </c>
      <c r="F32" s="1">
        <v>15</v>
      </c>
      <c r="G32" s="1">
        <v>47</v>
      </c>
      <c r="H32" s="1">
        <v>1</v>
      </c>
      <c r="I32" s="1">
        <v>36</v>
      </c>
      <c r="J32" s="1">
        <v>21</v>
      </c>
      <c r="K32" s="1">
        <v>2</v>
      </c>
      <c r="L32" s="1">
        <v>2</v>
      </c>
      <c r="M32" s="1">
        <v>4</v>
      </c>
      <c r="N32" s="1">
        <v>2</v>
      </c>
      <c r="O32" s="1">
        <v>1</v>
      </c>
      <c r="P32" s="4">
        <v>3.214</v>
      </c>
      <c r="Q32" s="4">
        <v>1.619</v>
      </c>
    </row>
    <row r="33" spans="1:23" x14ac:dyDescent="0.25">
      <c r="A33" s="5" t="s">
        <v>29</v>
      </c>
      <c r="B33" s="9">
        <f>SUM(B22:B32)</f>
        <v>49</v>
      </c>
      <c r="C33" s="9">
        <f t="shared" ref="C33:O33" si="1">SUM(C22:C32)</f>
        <v>49</v>
      </c>
      <c r="D33" s="9">
        <f t="shared" si="1"/>
        <v>7</v>
      </c>
      <c r="E33" s="9">
        <f t="shared" si="1"/>
        <v>359.29999999999995</v>
      </c>
      <c r="F33" s="9">
        <f t="shared" si="1"/>
        <v>184</v>
      </c>
      <c r="G33" s="9">
        <f t="shared" si="1"/>
        <v>404</v>
      </c>
      <c r="H33" s="9">
        <f t="shared" si="1"/>
        <v>12</v>
      </c>
      <c r="I33" s="9">
        <f t="shared" si="1"/>
        <v>277</v>
      </c>
      <c r="J33" s="9">
        <f t="shared" si="1"/>
        <v>203</v>
      </c>
      <c r="K33" s="9">
        <f t="shared" si="1"/>
        <v>44</v>
      </c>
      <c r="L33" s="9">
        <f t="shared" si="1"/>
        <v>37</v>
      </c>
      <c r="M33" s="9">
        <f t="shared" si="1"/>
        <v>31</v>
      </c>
      <c r="N33" s="9">
        <f t="shared" si="1"/>
        <v>17</v>
      </c>
      <c r="O33" s="9">
        <f t="shared" si="1"/>
        <v>8</v>
      </c>
      <c r="P33" s="7">
        <f t="shared" ref="P33" si="2">9*F33/E33</f>
        <v>4.6089618703033679</v>
      </c>
      <c r="Q33" s="7">
        <f t="shared" ref="Q33" si="3">(G33+J33)/E33</f>
        <v>1.6893960478708603</v>
      </c>
      <c r="R33"/>
      <c r="T33"/>
      <c r="U33"/>
      <c r="V33"/>
      <c r="W33"/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3326-2896-4D3B-B851-B20E5C488EDB}">
  <dimension ref="A1:Y30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4" style="5" customWidth="1"/>
    <col min="3" max="4" width="4" customWidth="1"/>
    <col min="5" max="5" width="6.5703125" customWidth="1"/>
    <col min="6" max="6" width="4.140625" customWidth="1"/>
    <col min="7" max="12" width="4" customWidth="1"/>
    <col min="13" max="14" width="5.140625" customWidth="1"/>
    <col min="15" max="15" width="4.7109375" customWidth="1"/>
    <col min="16" max="16" width="6.140625" customWidth="1"/>
    <col min="17" max="17" width="6" customWidth="1"/>
    <col min="18" max="19" width="4" customWidth="1"/>
    <col min="20" max="20" width="6.28515625" customWidth="1"/>
    <col min="21" max="24" width="7.7109375" bestFit="1" customWidth="1"/>
    <col min="25" max="25" width="16.7109375" bestFit="1" customWidth="1"/>
    <col min="26" max="26" width="19.85546875" customWidth="1"/>
    <col min="27" max="28" width="3.42578125" bestFit="1" customWidth="1"/>
    <col min="29" max="29" width="2.28515625" bestFit="1" customWidth="1"/>
    <col min="30" max="30" width="3.140625" bestFit="1" customWidth="1"/>
    <col min="31" max="31" width="3.85546875" bestFit="1" customWidth="1"/>
    <col min="32" max="32" width="2.140625" bestFit="1" customWidth="1"/>
    <col min="33" max="34" width="4.5703125" bestFit="1" customWidth="1"/>
    <col min="35" max="35" width="3.140625" bestFit="1" customWidth="1"/>
    <col min="36" max="36" width="3.28515625" bestFit="1" customWidth="1"/>
    <col min="37" max="37" width="3.42578125" bestFit="1" customWidth="1"/>
    <col min="38" max="41" width="5.5703125" bestFit="1" customWidth="1"/>
  </cols>
  <sheetData>
    <row r="1" spans="1:24" ht="18.75" x14ac:dyDescent="0.3">
      <c r="A1" s="33" t="s">
        <v>81</v>
      </c>
    </row>
    <row r="2" spans="1:24" x14ac:dyDescent="0.25">
      <c r="A2" s="2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</row>
    <row r="3" spans="1:24" x14ac:dyDescent="0.25">
      <c r="A3" s="2" t="s">
        <v>58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7" t="s">
        <v>23</v>
      </c>
      <c r="B4" s="50">
        <v>4</v>
      </c>
      <c r="C4" s="50">
        <v>11</v>
      </c>
      <c r="D4" s="50">
        <v>10</v>
      </c>
      <c r="E4" s="50">
        <v>2</v>
      </c>
      <c r="F4" s="50">
        <v>3</v>
      </c>
      <c r="G4" s="50">
        <v>2</v>
      </c>
      <c r="H4" s="50">
        <v>1</v>
      </c>
      <c r="I4" s="50">
        <v>0</v>
      </c>
      <c r="J4" s="50">
        <v>0</v>
      </c>
      <c r="K4" s="50">
        <v>2</v>
      </c>
      <c r="L4" s="50">
        <v>0</v>
      </c>
      <c r="M4" s="50">
        <v>0</v>
      </c>
      <c r="N4" s="50">
        <v>2</v>
      </c>
      <c r="O4" s="50">
        <v>1</v>
      </c>
      <c r="P4" s="50">
        <v>0</v>
      </c>
      <c r="Q4" s="50">
        <v>0</v>
      </c>
      <c r="R4" s="50">
        <v>1</v>
      </c>
      <c r="S4" s="50">
        <v>0</v>
      </c>
      <c r="T4" s="53">
        <v>0.36399999999999999</v>
      </c>
      <c r="U4" s="53">
        <v>0.4</v>
      </c>
      <c r="V4" s="53">
        <v>0.76400000000000001</v>
      </c>
      <c r="W4" s="53">
        <v>0.3</v>
      </c>
    </row>
    <row r="5" spans="1:24" x14ac:dyDescent="0.25">
      <c r="A5" s="47" t="s">
        <v>43</v>
      </c>
      <c r="B5" s="50">
        <v>5</v>
      </c>
      <c r="C5" s="50">
        <v>15</v>
      </c>
      <c r="D5" s="50">
        <v>13</v>
      </c>
      <c r="E5" s="50">
        <v>2</v>
      </c>
      <c r="F5" s="50">
        <v>6</v>
      </c>
      <c r="G5" s="50">
        <v>5</v>
      </c>
      <c r="H5" s="50">
        <v>1</v>
      </c>
      <c r="I5" s="50">
        <v>0</v>
      </c>
      <c r="J5" s="50">
        <v>0</v>
      </c>
      <c r="K5" s="50">
        <v>5</v>
      </c>
      <c r="L5" s="50">
        <v>1</v>
      </c>
      <c r="M5" s="50">
        <v>0</v>
      </c>
      <c r="N5" s="50">
        <v>1</v>
      </c>
      <c r="O5" s="50">
        <v>1</v>
      </c>
      <c r="P5" s="50">
        <v>0</v>
      </c>
      <c r="Q5" s="50">
        <v>0</v>
      </c>
      <c r="R5" s="50">
        <v>1</v>
      </c>
      <c r="S5" s="50">
        <v>0</v>
      </c>
      <c r="T5" s="53">
        <v>0.53300000000000003</v>
      </c>
      <c r="U5" s="53">
        <v>0.53800000000000003</v>
      </c>
      <c r="V5" s="53">
        <v>1.0720000000000001</v>
      </c>
      <c r="W5" s="53">
        <v>0.46200000000000002</v>
      </c>
    </row>
    <row r="6" spans="1:24" x14ac:dyDescent="0.25">
      <c r="A6" s="47" t="s">
        <v>72</v>
      </c>
      <c r="B6" s="50">
        <v>6</v>
      </c>
      <c r="C6" s="50">
        <v>21</v>
      </c>
      <c r="D6" s="50">
        <v>17</v>
      </c>
      <c r="E6" s="50">
        <v>4</v>
      </c>
      <c r="F6" s="50">
        <v>5</v>
      </c>
      <c r="G6" s="50">
        <v>5</v>
      </c>
      <c r="H6" s="50">
        <v>0</v>
      </c>
      <c r="I6" s="50">
        <v>0</v>
      </c>
      <c r="J6" s="50">
        <v>0</v>
      </c>
      <c r="K6" s="50">
        <v>0</v>
      </c>
      <c r="L6" s="50">
        <v>3</v>
      </c>
      <c r="M6" s="50">
        <v>1</v>
      </c>
      <c r="N6" s="50">
        <v>3</v>
      </c>
      <c r="O6" s="50">
        <v>0</v>
      </c>
      <c r="P6" s="50">
        <v>0</v>
      </c>
      <c r="Q6" s="50">
        <v>1</v>
      </c>
      <c r="R6" s="50">
        <v>4</v>
      </c>
      <c r="S6" s="50">
        <v>0</v>
      </c>
      <c r="T6" s="53">
        <v>0.4</v>
      </c>
      <c r="U6" s="53">
        <v>0.29399999999999998</v>
      </c>
      <c r="V6" s="53">
        <v>0.69399999999999995</v>
      </c>
      <c r="W6" s="53">
        <v>0.29399999999999998</v>
      </c>
    </row>
    <row r="7" spans="1:24" x14ac:dyDescent="0.25">
      <c r="A7" s="47" t="s">
        <v>25</v>
      </c>
      <c r="B7" s="50">
        <v>3</v>
      </c>
      <c r="C7" s="50">
        <v>8</v>
      </c>
      <c r="D7" s="50">
        <v>8</v>
      </c>
      <c r="E7" s="50">
        <v>1</v>
      </c>
      <c r="F7" s="50">
        <v>2</v>
      </c>
      <c r="G7" s="50">
        <v>2</v>
      </c>
      <c r="H7" s="50">
        <v>0</v>
      </c>
      <c r="I7" s="50">
        <v>0</v>
      </c>
      <c r="J7" s="50">
        <v>0</v>
      </c>
      <c r="K7" s="50">
        <v>2</v>
      </c>
      <c r="L7" s="50">
        <v>0</v>
      </c>
      <c r="M7" s="50">
        <v>0</v>
      </c>
      <c r="N7" s="50">
        <v>1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3">
        <v>0.25</v>
      </c>
      <c r="U7" s="53">
        <v>0.25</v>
      </c>
      <c r="V7" s="53">
        <v>0.5</v>
      </c>
      <c r="W7" s="53">
        <v>0.25</v>
      </c>
    </row>
    <row r="8" spans="1:24" x14ac:dyDescent="0.25">
      <c r="A8" s="47" t="s">
        <v>47</v>
      </c>
      <c r="B8" s="50">
        <v>3</v>
      </c>
      <c r="C8" s="50">
        <v>6</v>
      </c>
      <c r="D8" s="50">
        <v>6</v>
      </c>
      <c r="E8" s="50">
        <v>1</v>
      </c>
      <c r="F8" s="50">
        <v>1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2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3">
        <v>0.16700000000000001</v>
      </c>
      <c r="U8" s="53">
        <v>0.16700000000000001</v>
      </c>
      <c r="V8" s="53">
        <v>0.33300000000000002</v>
      </c>
      <c r="W8" s="53">
        <v>0.16700000000000001</v>
      </c>
    </row>
    <row r="9" spans="1:24" x14ac:dyDescent="0.25">
      <c r="A9" s="1" t="s">
        <v>70</v>
      </c>
      <c r="B9" s="10">
        <v>6</v>
      </c>
      <c r="C9" s="10">
        <v>21</v>
      </c>
      <c r="D9" s="10">
        <v>19</v>
      </c>
      <c r="E9" s="10">
        <v>2</v>
      </c>
      <c r="F9" s="10">
        <v>7</v>
      </c>
      <c r="G9" s="10">
        <v>5</v>
      </c>
      <c r="H9" s="10">
        <v>0</v>
      </c>
      <c r="I9" s="10">
        <v>0</v>
      </c>
      <c r="J9" s="10">
        <v>2</v>
      </c>
      <c r="K9" s="10">
        <v>7</v>
      </c>
      <c r="L9" s="10">
        <v>2</v>
      </c>
      <c r="M9" s="10">
        <v>0</v>
      </c>
      <c r="N9" s="10">
        <v>2</v>
      </c>
      <c r="O9" s="10">
        <v>0</v>
      </c>
      <c r="P9" s="10">
        <v>1</v>
      </c>
      <c r="Q9" s="10">
        <v>1</v>
      </c>
      <c r="R9" s="10">
        <v>0</v>
      </c>
      <c r="S9" s="10">
        <v>0</v>
      </c>
      <c r="T9" s="15">
        <v>0.42899999999999999</v>
      </c>
      <c r="U9" s="15">
        <v>0.68400000000000005</v>
      </c>
      <c r="V9" s="15">
        <v>1.113</v>
      </c>
      <c r="W9" s="15">
        <v>0.36799999999999999</v>
      </c>
    </row>
    <row r="10" spans="1:24" x14ac:dyDescent="0.25">
      <c r="A10" s="1" t="s">
        <v>26</v>
      </c>
      <c r="B10" s="10">
        <v>6</v>
      </c>
      <c r="C10" s="10">
        <v>21</v>
      </c>
      <c r="D10" s="10">
        <v>19</v>
      </c>
      <c r="E10" s="10">
        <v>2</v>
      </c>
      <c r="F10" s="10">
        <v>3</v>
      </c>
      <c r="G10" s="10">
        <v>2</v>
      </c>
      <c r="H10" s="10">
        <v>1</v>
      </c>
      <c r="I10" s="10">
        <v>0</v>
      </c>
      <c r="J10" s="10">
        <v>0</v>
      </c>
      <c r="K10" s="10">
        <v>1</v>
      </c>
      <c r="L10" s="10">
        <v>1</v>
      </c>
      <c r="M10" s="10">
        <v>0</v>
      </c>
      <c r="N10" s="10">
        <v>3</v>
      </c>
      <c r="O10" s="10">
        <v>1</v>
      </c>
      <c r="P10" s="10">
        <v>1</v>
      </c>
      <c r="Q10" s="10">
        <v>0</v>
      </c>
      <c r="R10" s="10">
        <v>0</v>
      </c>
      <c r="S10" s="10">
        <v>1</v>
      </c>
      <c r="T10" s="15">
        <v>0.23799999999999999</v>
      </c>
      <c r="U10" s="15">
        <v>0.21099999999999999</v>
      </c>
      <c r="V10" s="15">
        <v>0.44900000000000001</v>
      </c>
      <c r="W10" s="15">
        <v>0.158</v>
      </c>
    </row>
    <row r="11" spans="1:24" x14ac:dyDescent="0.25">
      <c r="A11" s="1" t="s">
        <v>48</v>
      </c>
      <c r="B11" s="10">
        <v>5</v>
      </c>
      <c r="C11" s="10">
        <v>18</v>
      </c>
      <c r="D11" s="10">
        <v>17</v>
      </c>
      <c r="E11" s="10">
        <v>3</v>
      </c>
      <c r="F11" s="10">
        <v>5</v>
      </c>
      <c r="G11" s="10">
        <v>5</v>
      </c>
      <c r="H11" s="10">
        <v>0</v>
      </c>
      <c r="I11" s="10">
        <v>0</v>
      </c>
      <c r="J11" s="10">
        <v>0</v>
      </c>
      <c r="K11" s="10">
        <v>6</v>
      </c>
      <c r="L11" s="10">
        <v>0</v>
      </c>
      <c r="M11" s="10">
        <v>1</v>
      </c>
      <c r="N11" s="10">
        <v>1</v>
      </c>
      <c r="O11" s="10">
        <v>0</v>
      </c>
      <c r="P11" s="10">
        <v>0</v>
      </c>
      <c r="Q11" s="10">
        <v>0</v>
      </c>
      <c r="R11" s="10">
        <v>3</v>
      </c>
      <c r="S11" s="10">
        <v>0</v>
      </c>
      <c r="T11" s="15">
        <v>0.29399999999999998</v>
      </c>
      <c r="U11" s="15">
        <v>0.29399999999999998</v>
      </c>
      <c r="V11" s="15">
        <v>0.58799999999999997</v>
      </c>
      <c r="W11" s="15">
        <v>0.29399999999999998</v>
      </c>
    </row>
    <row r="12" spans="1:24" x14ac:dyDescent="0.25">
      <c r="A12" s="1" t="s">
        <v>28</v>
      </c>
      <c r="B12" s="10">
        <v>6</v>
      </c>
      <c r="C12" s="10">
        <v>21</v>
      </c>
      <c r="D12" s="10">
        <v>16</v>
      </c>
      <c r="E12" s="10">
        <v>3</v>
      </c>
      <c r="F12" s="10">
        <v>3</v>
      </c>
      <c r="G12" s="10">
        <v>3</v>
      </c>
      <c r="H12" s="10">
        <v>0</v>
      </c>
      <c r="I12" s="10">
        <v>0</v>
      </c>
      <c r="J12" s="10">
        <v>0</v>
      </c>
      <c r="K12" s="10">
        <v>0</v>
      </c>
      <c r="L12" s="10">
        <v>4</v>
      </c>
      <c r="M12" s="10">
        <v>0</v>
      </c>
      <c r="N12" s="10">
        <v>3</v>
      </c>
      <c r="O12" s="10">
        <v>1</v>
      </c>
      <c r="P12" s="10">
        <v>2</v>
      </c>
      <c r="Q12" s="10">
        <v>0</v>
      </c>
      <c r="R12" s="10">
        <v>1</v>
      </c>
      <c r="S12" s="10">
        <v>1</v>
      </c>
      <c r="T12" s="15">
        <v>0.38100000000000001</v>
      </c>
      <c r="U12" s="15">
        <v>0.188</v>
      </c>
      <c r="V12" s="15">
        <v>0.56799999999999995</v>
      </c>
      <c r="W12" s="15">
        <v>0.188</v>
      </c>
    </row>
    <row r="13" spans="1:24" x14ac:dyDescent="0.25">
      <c r="A13" s="1" t="s">
        <v>71</v>
      </c>
      <c r="B13" s="10">
        <v>6</v>
      </c>
      <c r="C13" s="10">
        <v>21</v>
      </c>
      <c r="D13" s="10">
        <v>19</v>
      </c>
      <c r="E13" s="10">
        <v>2</v>
      </c>
      <c r="F13" s="10">
        <v>4</v>
      </c>
      <c r="G13" s="10">
        <v>1</v>
      </c>
      <c r="H13" s="10">
        <v>2</v>
      </c>
      <c r="I13" s="10">
        <v>0</v>
      </c>
      <c r="J13" s="10">
        <v>1</v>
      </c>
      <c r="K13" s="10">
        <v>1</v>
      </c>
      <c r="L13" s="10">
        <v>2</v>
      </c>
      <c r="M13" s="10">
        <v>0</v>
      </c>
      <c r="N13" s="10">
        <v>4</v>
      </c>
      <c r="O13" s="10">
        <v>0</v>
      </c>
      <c r="P13" s="10">
        <v>0</v>
      </c>
      <c r="Q13" s="10">
        <v>1</v>
      </c>
      <c r="R13" s="10">
        <v>0</v>
      </c>
      <c r="S13" s="10">
        <v>0</v>
      </c>
      <c r="T13" s="15">
        <v>0.28599999999999998</v>
      </c>
      <c r="U13" s="15">
        <v>0.47399999999999998</v>
      </c>
      <c r="V13" s="15">
        <v>0.75900000000000001</v>
      </c>
      <c r="W13" s="15">
        <v>0.21099999999999999</v>
      </c>
    </row>
    <row r="14" spans="1:24" x14ac:dyDescent="0.25">
      <c r="A14" s="47" t="s">
        <v>118</v>
      </c>
      <c r="B14" s="50">
        <v>6</v>
      </c>
      <c r="C14" s="50">
        <v>19</v>
      </c>
      <c r="D14" s="50">
        <v>16</v>
      </c>
      <c r="E14" s="50">
        <v>6</v>
      </c>
      <c r="F14" s="50">
        <v>5</v>
      </c>
      <c r="G14" s="50">
        <v>4</v>
      </c>
      <c r="H14" s="50">
        <v>1</v>
      </c>
      <c r="I14" s="50">
        <v>0</v>
      </c>
      <c r="J14" s="50">
        <v>0</v>
      </c>
      <c r="K14" s="50">
        <v>1</v>
      </c>
      <c r="L14" s="50">
        <v>3</v>
      </c>
      <c r="M14" s="50">
        <v>0</v>
      </c>
      <c r="N14" s="50">
        <v>2</v>
      </c>
      <c r="O14" s="50">
        <v>0</v>
      </c>
      <c r="P14" s="50">
        <v>1</v>
      </c>
      <c r="Q14" s="50">
        <v>0</v>
      </c>
      <c r="R14" s="50">
        <v>3</v>
      </c>
      <c r="S14" s="50">
        <v>0</v>
      </c>
      <c r="T14" s="53">
        <v>0.42099999999999999</v>
      </c>
      <c r="U14" s="53">
        <v>0.375</v>
      </c>
      <c r="V14" s="53">
        <v>0.79600000000000004</v>
      </c>
      <c r="W14" s="53">
        <v>0.313</v>
      </c>
    </row>
    <row r="15" spans="1:24" x14ac:dyDescent="0.25">
      <c r="B15" s="1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4"/>
    </row>
    <row r="16" spans="1:24" x14ac:dyDescent="0.25">
      <c r="A16" s="9" t="s">
        <v>79</v>
      </c>
      <c r="B16" s="5">
        <f t="shared" ref="B16:S16" si="0">SUM(B4:B15)</f>
        <v>56</v>
      </c>
      <c r="C16" s="5">
        <f t="shared" si="0"/>
        <v>182</v>
      </c>
      <c r="D16" s="5">
        <f t="shared" si="0"/>
        <v>160</v>
      </c>
      <c r="E16" s="5">
        <f t="shared" si="0"/>
        <v>28</v>
      </c>
      <c r="F16" s="5">
        <f t="shared" si="0"/>
        <v>44</v>
      </c>
      <c r="G16" s="5">
        <f t="shared" si="0"/>
        <v>35</v>
      </c>
      <c r="H16" s="5">
        <f t="shared" si="0"/>
        <v>6</v>
      </c>
      <c r="I16" s="5">
        <f t="shared" si="0"/>
        <v>0</v>
      </c>
      <c r="J16" s="5">
        <f t="shared" si="0"/>
        <v>3</v>
      </c>
      <c r="K16" s="5">
        <f t="shared" si="0"/>
        <v>25</v>
      </c>
      <c r="L16" s="5">
        <f t="shared" si="0"/>
        <v>16</v>
      </c>
      <c r="M16" s="5">
        <f t="shared" si="0"/>
        <v>2</v>
      </c>
      <c r="N16" s="5">
        <f t="shared" si="0"/>
        <v>24</v>
      </c>
      <c r="O16" s="5">
        <f t="shared" si="0"/>
        <v>4</v>
      </c>
      <c r="P16" s="5">
        <f t="shared" si="0"/>
        <v>5</v>
      </c>
      <c r="Q16" s="5">
        <f t="shared" si="0"/>
        <v>3</v>
      </c>
      <c r="R16" s="5">
        <f t="shared" si="0"/>
        <v>13</v>
      </c>
      <c r="S16" s="5">
        <f t="shared" si="0"/>
        <v>2</v>
      </c>
      <c r="T16" s="25">
        <f t="shared" ref="T16" si="1">(F16+L16+O16)/(D16+O16+M16)</f>
        <v>0.38554216867469882</v>
      </c>
      <c r="U16" s="25">
        <f t="shared" ref="U16" si="2">(G16+H16*2+I16*3+J16*4)/D16</f>
        <v>0.36875000000000002</v>
      </c>
      <c r="V16" s="25">
        <f t="shared" ref="V16" si="3">T16+U16</f>
        <v>0.75429216867469884</v>
      </c>
      <c r="W16" s="25">
        <f t="shared" ref="W16" si="4">F16/D16</f>
        <v>0.27500000000000002</v>
      </c>
    </row>
    <row r="17" spans="1:25" x14ac:dyDescent="0.25">
      <c r="A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</row>
    <row r="18" spans="1:25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</row>
    <row r="19" spans="1:25" ht="18.75" x14ac:dyDescent="0.3">
      <c r="A19" s="33" t="s">
        <v>80</v>
      </c>
      <c r="U19" s="8"/>
      <c r="V19" s="8"/>
      <c r="W19" s="8"/>
      <c r="X19" s="8"/>
    </row>
    <row r="20" spans="1:25" x14ac:dyDescent="0.25">
      <c r="A20" s="22"/>
      <c r="U20" s="8"/>
      <c r="V20" s="8"/>
      <c r="W20" s="8"/>
      <c r="X20" s="8"/>
    </row>
    <row r="21" spans="1:25" x14ac:dyDescent="0.25">
      <c r="A21" s="2" t="s">
        <v>58</v>
      </c>
      <c r="B21" s="2" t="s">
        <v>31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36</v>
      </c>
      <c r="H21" s="2" t="s">
        <v>9</v>
      </c>
      <c r="I21" s="2" t="s">
        <v>13</v>
      </c>
      <c r="J21" s="2" t="s">
        <v>11</v>
      </c>
      <c r="K21" s="2" t="s">
        <v>14</v>
      </c>
      <c r="L21" s="2" t="s">
        <v>37</v>
      </c>
      <c r="M21" s="2" t="s">
        <v>38</v>
      </c>
      <c r="N21" s="2" t="s">
        <v>39</v>
      </c>
      <c r="O21" s="2" t="s">
        <v>40</v>
      </c>
      <c r="P21" s="2" t="s">
        <v>41</v>
      </c>
      <c r="Q21" s="2" t="s">
        <v>42</v>
      </c>
      <c r="T21" s="8"/>
      <c r="U21" s="8"/>
      <c r="V21" s="8"/>
      <c r="W21" s="8"/>
    </row>
    <row r="22" spans="1:25" x14ac:dyDescent="0.25">
      <c r="A22" s="47" t="s">
        <v>95</v>
      </c>
      <c r="B22" s="47">
        <v>1</v>
      </c>
      <c r="C22" s="47">
        <v>1</v>
      </c>
      <c r="D22" s="47">
        <v>0</v>
      </c>
      <c r="E22" s="47">
        <v>4</v>
      </c>
      <c r="F22" s="47">
        <v>4</v>
      </c>
      <c r="G22" s="47">
        <v>6</v>
      </c>
      <c r="H22" s="47">
        <v>1</v>
      </c>
      <c r="I22" s="47">
        <v>2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9">
        <v>9</v>
      </c>
      <c r="Q22" s="49">
        <v>2.25</v>
      </c>
      <c r="T22" s="8"/>
      <c r="U22" s="8"/>
      <c r="V22" s="8"/>
      <c r="W22" s="8"/>
      <c r="Y22" s="1"/>
    </row>
    <row r="23" spans="1:25" x14ac:dyDescent="0.25">
      <c r="A23" s="47" t="s">
        <v>24</v>
      </c>
      <c r="B23" s="48">
        <v>2</v>
      </c>
      <c r="C23" s="47">
        <v>1</v>
      </c>
      <c r="D23" s="47">
        <v>0</v>
      </c>
      <c r="E23" s="48">
        <v>9</v>
      </c>
      <c r="F23" s="47">
        <v>3</v>
      </c>
      <c r="G23" s="47">
        <v>8</v>
      </c>
      <c r="H23" s="47">
        <v>0</v>
      </c>
      <c r="I23" s="47">
        <v>11</v>
      </c>
      <c r="J23" s="47">
        <v>9</v>
      </c>
      <c r="K23" s="47">
        <v>1</v>
      </c>
      <c r="L23" s="48">
        <v>1</v>
      </c>
      <c r="M23" s="48">
        <v>0</v>
      </c>
      <c r="N23" s="47">
        <v>1</v>
      </c>
      <c r="O23" s="47">
        <v>0</v>
      </c>
      <c r="P23" s="49">
        <v>3</v>
      </c>
      <c r="Q23" s="49">
        <v>1.889</v>
      </c>
      <c r="T23" s="8"/>
      <c r="U23" s="8"/>
      <c r="V23" s="8"/>
      <c r="W23" s="8"/>
      <c r="Y23" s="1"/>
    </row>
    <row r="24" spans="1:25" x14ac:dyDescent="0.25">
      <c r="A24" s="47" t="s">
        <v>101</v>
      </c>
      <c r="B24" s="48">
        <v>2</v>
      </c>
      <c r="C24" s="47">
        <v>1</v>
      </c>
      <c r="D24" s="47">
        <v>0</v>
      </c>
      <c r="E24" s="57">
        <v>5.333333333333333</v>
      </c>
      <c r="F24" s="47">
        <v>3</v>
      </c>
      <c r="G24" s="48">
        <v>4</v>
      </c>
      <c r="H24" s="47">
        <v>0</v>
      </c>
      <c r="I24" s="47">
        <v>3</v>
      </c>
      <c r="J24" s="47">
        <v>3</v>
      </c>
      <c r="K24" s="48">
        <v>0</v>
      </c>
      <c r="L24" s="48">
        <v>1</v>
      </c>
      <c r="M24" s="47">
        <v>1</v>
      </c>
      <c r="N24" s="47">
        <v>1</v>
      </c>
      <c r="O24" s="47">
        <v>0</v>
      </c>
      <c r="P24" s="49">
        <v>5.0629999999999997</v>
      </c>
      <c r="Q24" s="49">
        <v>1.3129999999999999</v>
      </c>
      <c r="T24" s="8"/>
      <c r="U24" s="8"/>
      <c r="V24" s="8"/>
      <c r="W24" s="8"/>
      <c r="Y24" s="1"/>
    </row>
    <row r="25" spans="1:25" x14ac:dyDescent="0.25">
      <c r="A25" s="47" t="s">
        <v>25</v>
      </c>
      <c r="B25" s="47">
        <v>1</v>
      </c>
      <c r="C25" s="47">
        <v>1</v>
      </c>
      <c r="D25" s="47">
        <v>0</v>
      </c>
      <c r="E25" s="57">
        <v>5.666666666666667</v>
      </c>
      <c r="F25" s="47">
        <v>5</v>
      </c>
      <c r="G25" s="47">
        <v>12</v>
      </c>
      <c r="H25" s="47">
        <v>0</v>
      </c>
      <c r="I25" s="47">
        <v>3</v>
      </c>
      <c r="J25" s="47">
        <v>3</v>
      </c>
      <c r="K25" s="48">
        <v>0</v>
      </c>
      <c r="L25" s="47">
        <v>0</v>
      </c>
      <c r="M25" s="48">
        <v>0</v>
      </c>
      <c r="N25" s="47">
        <v>0</v>
      </c>
      <c r="O25" s="47">
        <v>0</v>
      </c>
      <c r="P25" s="49">
        <v>7.9409999999999998</v>
      </c>
      <c r="Q25" s="49">
        <v>2.6469999999999998</v>
      </c>
      <c r="T25" s="8"/>
      <c r="U25" s="8"/>
      <c r="V25" s="8"/>
      <c r="W25" s="8"/>
      <c r="Y25" s="1"/>
    </row>
    <row r="26" spans="1:25" x14ac:dyDescent="0.25">
      <c r="A26" s="47" t="s">
        <v>46</v>
      </c>
      <c r="B26" s="47">
        <v>2</v>
      </c>
      <c r="C26" s="47">
        <v>0</v>
      </c>
      <c r="D26" s="47">
        <v>0</v>
      </c>
      <c r="E26" s="57">
        <v>2.6666666666666665</v>
      </c>
      <c r="F26" s="47">
        <v>0</v>
      </c>
      <c r="G26" s="47">
        <v>4</v>
      </c>
      <c r="H26" s="47">
        <v>0</v>
      </c>
      <c r="I26" s="47">
        <v>1</v>
      </c>
      <c r="J26" s="47">
        <v>2</v>
      </c>
      <c r="K26" s="47">
        <v>0</v>
      </c>
      <c r="L26" s="47">
        <v>0</v>
      </c>
      <c r="M26" s="47">
        <v>1</v>
      </c>
      <c r="N26" s="47">
        <v>0</v>
      </c>
      <c r="O26" s="47">
        <v>0</v>
      </c>
      <c r="P26" s="49">
        <v>0</v>
      </c>
      <c r="Q26" s="49">
        <v>2.25</v>
      </c>
      <c r="R26" s="7"/>
      <c r="Y26" s="1"/>
    </row>
    <row r="27" spans="1:25" x14ac:dyDescent="0.25">
      <c r="A27" s="1" t="s">
        <v>47</v>
      </c>
      <c r="B27" s="1">
        <v>1</v>
      </c>
      <c r="C27" s="1">
        <v>1</v>
      </c>
      <c r="D27" s="1">
        <v>0</v>
      </c>
      <c r="E27" s="1">
        <v>7</v>
      </c>
      <c r="F27" s="16">
        <v>0</v>
      </c>
      <c r="G27" s="1">
        <v>8</v>
      </c>
      <c r="H27" s="1">
        <v>0</v>
      </c>
      <c r="I27" s="16">
        <v>2</v>
      </c>
      <c r="J27" s="16">
        <v>0</v>
      </c>
      <c r="K27" s="1">
        <v>1</v>
      </c>
      <c r="L27" s="1">
        <v>0</v>
      </c>
      <c r="M27" s="1">
        <v>1</v>
      </c>
      <c r="N27" s="1">
        <v>0</v>
      </c>
      <c r="O27" s="1">
        <v>0</v>
      </c>
      <c r="P27" s="35">
        <v>0</v>
      </c>
      <c r="Q27" s="4">
        <v>1.143</v>
      </c>
      <c r="Y27" s="1"/>
    </row>
    <row r="28" spans="1:25" x14ac:dyDescent="0.25">
      <c r="A28" s="1" t="s">
        <v>70</v>
      </c>
      <c r="B28" s="16">
        <v>2</v>
      </c>
      <c r="C28" s="1">
        <v>1</v>
      </c>
      <c r="D28" s="1">
        <v>0</v>
      </c>
      <c r="E28" s="11">
        <v>8.3333333333333339</v>
      </c>
      <c r="F28" s="16">
        <v>0</v>
      </c>
      <c r="G28" s="1">
        <v>5</v>
      </c>
      <c r="H28" s="1">
        <v>0</v>
      </c>
      <c r="I28" s="1">
        <v>14</v>
      </c>
      <c r="J28" s="1">
        <v>1</v>
      </c>
      <c r="K28" s="16">
        <v>0</v>
      </c>
      <c r="L28" s="1">
        <v>0</v>
      </c>
      <c r="M28" s="1">
        <v>1</v>
      </c>
      <c r="N28" s="1">
        <v>0</v>
      </c>
      <c r="O28" s="16">
        <v>1</v>
      </c>
      <c r="P28" s="35">
        <v>0</v>
      </c>
      <c r="Q28" s="35">
        <v>0.72</v>
      </c>
    </row>
    <row r="29" spans="1:25" x14ac:dyDescent="0.25">
      <c r="P29" s="7"/>
      <c r="Q29" s="7"/>
    </row>
    <row r="30" spans="1:25" x14ac:dyDescent="0.25">
      <c r="A30" s="9" t="s">
        <v>79</v>
      </c>
      <c r="B30" s="5">
        <f t="shared" ref="B30:O30" si="5">SUM(B22:B29)</f>
        <v>11</v>
      </c>
      <c r="C30" s="5">
        <f t="shared" si="5"/>
        <v>6</v>
      </c>
      <c r="D30" s="5">
        <f t="shared" si="5"/>
        <v>0</v>
      </c>
      <c r="E30" s="5">
        <f t="shared" si="5"/>
        <v>42.000000000000007</v>
      </c>
      <c r="F30" s="5">
        <f t="shared" si="5"/>
        <v>15</v>
      </c>
      <c r="G30" s="5">
        <f t="shared" si="5"/>
        <v>47</v>
      </c>
      <c r="H30" s="5">
        <f t="shared" si="5"/>
        <v>1</v>
      </c>
      <c r="I30" s="5">
        <f t="shared" si="5"/>
        <v>36</v>
      </c>
      <c r="J30" s="5">
        <f t="shared" si="5"/>
        <v>21</v>
      </c>
      <c r="K30" s="5">
        <f t="shared" si="5"/>
        <v>2</v>
      </c>
      <c r="L30" s="5">
        <f t="shared" si="5"/>
        <v>2</v>
      </c>
      <c r="M30" s="5">
        <f t="shared" si="5"/>
        <v>4</v>
      </c>
      <c r="N30" s="5">
        <f t="shared" si="5"/>
        <v>2</v>
      </c>
      <c r="O30" s="5">
        <f t="shared" si="5"/>
        <v>1</v>
      </c>
      <c r="P30" s="7">
        <v>3.214</v>
      </c>
      <c r="Q30" s="7">
        <v>1.619</v>
      </c>
    </row>
  </sheetData>
  <sortState xmlns:xlrd2="http://schemas.microsoft.com/office/spreadsheetml/2017/richdata2" ref="A4:W14">
    <sortCondition ref="A4:A14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A403-E434-4045-8F23-914098063A1D}">
  <dimension ref="A1:W39"/>
  <sheetViews>
    <sheetView showGridLines="0" workbookViewId="0">
      <selection activeCell="A2" sqref="A2"/>
    </sheetView>
  </sheetViews>
  <sheetFormatPr defaultRowHeight="15" x14ac:dyDescent="0.25"/>
  <cols>
    <col min="1" max="1" width="20.85546875" style="1" customWidth="1"/>
    <col min="2" max="2" width="4" bestFit="1" customWidth="1"/>
    <col min="3" max="4" width="5.5703125" bestFit="1" customWidth="1"/>
    <col min="5" max="5" width="6.28515625" bestFit="1" customWidth="1"/>
    <col min="6" max="6" width="4" bestFit="1" customWidth="1"/>
    <col min="7" max="7" width="4.42578125" bestFit="1" customWidth="1"/>
    <col min="8" max="9" width="3.42578125" bestFit="1" customWidth="1"/>
    <col min="10" max="10" width="4" bestFit="1" customWidth="1"/>
    <col min="11" max="12" width="4.5703125" bestFit="1" customWidth="1"/>
    <col min="13" max="13" width="5.28515625" bestFit="1" customWidth="1"/>
    <col min="14" max="14" width="4.5703125" bestFit="1" customWidth="1"/>
    <col min="15" max="15" width="6.140625" customWidth="1"/>
    <col min="16" max="16" width="6.5703125" bestFit="1" customWidth="1"/>
    <col min="17" max="18" width="6" bestFit="1" customWidth="1"/>
    <col min="19" max="19" width="7" bestFit="1" customWidth="1"/>
    <col min="20" max="23" width="5.5703125" bestFit="1" customWidth="1"/>
    <col min="25" max="25" width="18.140625" bestFit="1" customWidth="1"/>
    <col min="26" max="28" width="3.42578125" bestFit="1" customWidth="1"/>
    <col min="29" max="29" width="2.28515625" bestFit="1" customWidth="1"/>
    <col min="30" max="32" width="3.140625" bestFit="1" customWidth="1"/>
    <col min="33" max="33" width="3.42578125" bestFit="1" customWidth="1"/>
    <col min="34" max="34" width="3.85546875" bestFit="1" customWidth="1"/>
    <col min="35" max="35" width="2.140625" bestFit="1" customWidth="1"/>
    <col min="36" max="37" width="4.5703125" bestFit="1" customWidth="1"/>
    <col min="38" max="38" width="3.140625" bestFit="1" customWidth="1"/>
    <col min="39" max="39" width="2.7109375" bestFit="1" customWidth="1"/>
    <col min="40" max="40" width="3.28515625" bestFit="1" customWidth="1"/>
    <col min="41" max="41" width="3.42578125" bestFit="1" customWidth="1"/>
    <col min="42" max="45" width="6" bestFit="1" customWidth="1"/>
  </cols>
  <sheetData>
    <row r="1" spans="1:23" ht="18.75" x14ac:dyDescent="0.3">
      <c r="A1" s="33" t="s">
        <v>60</v>
      </c>
    </row>
    <row r="2" spans="1:23" x14ac:dyDescent="0.25">
      <c r="A2" s="2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</row>
    <row r="3" spans="1:23" x14ac:dyDescent="0.25">
      <c r="A3" s="2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3" x14ac:dyDescent="0.25">
      <c r="A4" s="47" t="s">
        <v>23</v>
      </c>
      <c r="B4" s="48">
        <v>5</v>
      </c>
      <c r="C4" s="47">
        <v>21</v>
      </c>
      <c r="D4" s="47">
        <v>16</v>
      </c>
      <c r="E4" s="48">
        <v>8</v>
      </c>
      <c r="F4" s="47">
        <v>6</v>
      </c>
      <c r="G4" s="47">
        <v>3</v>
      </c>
      <c r="H4" s="48">
        <v>3</v>
      </c>
      <c r="I4" s="47">
        <v>0</v>
      </c>
      <c r="J4" s="47">
        <v>0</v>
      </c>
      <c r="K4" s="47">
        <v>2</v>
      </c>
      <c r="L4" s="47">
        <v>5</v>
      </c>
      <c r="M4" s="47">
        <v>0</v>
      </c>
      <c r="N4" s="47">
        <v>3</v>
      </c>
      <c r="O4" s="47">
        <v>0</v>
      </c>
      <c r="P4" s="47">
        <v>1</v>
      </c>
      <c r="Q4" s="47">
        <v>1</v>
      </c>
      <c r="R4" s="48">
        <v>3</v>
      </c>
      <c r="S4" s="47">
        <v>0</v>
      </c>
      <c r="T4" s="49">
        <v>0.52400000000000002</v>
      </c>
      <c r="U4" s="49">
        <v>0.59099999999999997</v>
      </c>
      <c r="V4" s="49">
        <v>1.026</v>
      </c>
      <c r="W4" s="49">
        <v>0.40899999999999997</v>
      </c>
    </row>
    <row r="5" spans="1:23" x14ac:dyDescent="0.25">
      <c r="A5" s="47" t="s">
        <v>24</v>
      </c>
      <c r="B5" s="47">
        <v>1</v>
      </c>
      <c r="C5" s="47">
        <v>1</v>
      </c>
      <c r="D5" s="47">
        <v>1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9">
        <v>0</v>
      </c>
      <c r="U5" s="49">
        <v>0</v>
      </c>
      <c r="V5" s="49">
        <v>0</v>
      </c>
      <c r="W5" s="49">
        <v>0</v>
      </c>
    </row>
    <row r="6" spans="1:23" x14ac:dyDescent="0.25">
      <c r="A6" s="47" t="s">
        <v>69</v>
      </c>
      <c r="B6" s="47">
        <v>2</v>
      </c>
      <c r="C6" s="47">
        <v>3</v>
      </c>
      <c r="D6" s="47">
        <v>2</v>
      </c>
      <c r="E6" s="47">
        <v>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1</v>
      </c>
      <c r="M6" s="47">
        <v>0</v>
      </c>
      <c r="N6" s="47">
        <v>1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9">
        <v>0.33300000000000002</v>
      </c>
      <c r="U6" s="49">
        <v>0</v>
      </c>
      <c r="V6" s="49">
        <v>0.33300000000000002</v>
      </c>
      <c r="W6" s="49">
        <v>0</v>
      </c>
    </row>
    <row r="7" spans="1:23" x14ac:dyDescent="0.25">
      <c r="A7" s="47" t="s">
        <v>43</v>
      </c>
      <c r="B7" s="47">
        <v>4</v>
      </c>
      <c r="C7" s="47">
        <v>12</v>
      </c>
      <c r="D7" s="47">
        <v>12</v>
      </c>
      <c r="E7" s="47">
        <v>2</v>
      </c>
      <c r="F7" s="47">
        <v>6</v>
      </c>
      <c r="G7" s="47">
        <v>5</v>
      </c>
      <c r="H7" s="47">
        <v>1</v>
      </c>
      <c r="I7" s="47">
        <v>0</v>
      </c>
      <c r="J7" s="47">
        <v>0</v>
      </c>
      <c r="K7" s="47">
        <v>1</v>
      </c>
      <c r="L7" s="48">
        <v>0</v>
      </c>
      <c r="M7" s="47">
        <v>0</v>
      </c>
      <c r="N7" s="47">
        <v>2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9">
        <v>0.5</v>
      </c>
      <c r="U7" s="49">
        <v>0.58299999999999996</v>
      </c>
      <c r="V7" s="49">
        <v>1.083</v>
      </c>
      <c r="W7" s="49">
        <v>0.5</v>
      </c>
    </row>
    <row r="8" spans="1:23" x14ac:dyDescent="0.25">
      <c r="A8" s="47" t="s">
        <v>72</v>
      </c>
      <c r="B8" s="47">
        <v>4</v>
      </c>
      <c r="C8" s="47">
        <v>12</v>
      </c>
      <c r="D8" s="47">
        <v>9</v>
      </c>
      <c r="E8" s="47">
        <v>2</v>
      </c>
      <c r="F8" s="47">
        <v>3</v>
      </c>
      <c r="G8" s="47">
        <v>2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1</v>
      </c>
      <c r="N8" s="47">
        <v>1</v>
      </c>
      <c r="O8" s="47">
        <v>2</v>
      </c>
      <c r="P8" s="47">
        <v>0</v>
      </c>
      <c r="Q8" s="47">
        <v>1</v>
      </c>
      <c r="R8" s="47">
        <v>0</v>
      </c>
      <c r="S8" s="47">
        <v>0</v>
      </c>
      <c r="T8" s="49">
        <v>0.45500000000000002</v>
      </c>
      <c r="U8" s="49">
        <v>0.44400000000000001</v>
      </c>
      <c r="V8" s="49">
        <v>0.89900000000000002</v>
      </c>
      <c r="W8" s="49">
        <v>0.33300000000000002</v>
      </c>
    </row>
    <row r="9" spans="1:23" x14ac:dyDescent="0.25">
      <c r="A9" s="47" t="s">
        <v>25</v>
      </c>
      <c r="B9" s="47">
        <v>4</v>
      </c>
      <c r="C9" s="47">
        <v>8</v>
      </c>
      <c r="D9" s="47">
        <v>8</v>
      </c>
      <c r="E9" s="47">
        <v>1</v>
      </c>
      <c r="F9" s="47">
        <v>4</v>
      </c>
      <c r="G9" s="47">
        <v>3</v>
      </c>
      <c r="H9" s="47">
        <v>1</v>
      </c>
      <c r="I9" s="47">
        <v>0</v>
      </c>
      <c r="J9" s="47">
        <v>0</v>
      </c>
      <c r="K9" s="47">
        <v>3</v>
      </c>
      <c r="L9" s="47">
        <v>0</v>
      </c>
      <c r="M9" s="47">
        <v>0</v>
      </c>
      <c r="N9" s="47">
        <v>2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9">
        <v>0.5</v>
      </c>
      <c r="U9" s="49">
        <v>0.625</v>
      </c>
      <c r="V9" s="49">
        <v>1.125</v>
      </c>
      <c r="W9" s="49">
        <v>0.5</v>
      </c>
    </row>
    <row r="10" spans="1:23" x14ac:dyDescent="0.25">
      <c r="A10" s="1" t="s">
        <v>47</v>
      </c>
      <c r="B10" s="1">
        <v>3</v>
      </c>
      <c r="C10" s="1">
        <v>11</v>
      </c>
      <c r="D10" s="1">
        <v>10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4">
        <v>0.182</v>
      </c>
      <c r="U10" s="4">
        <v>0.1</v>
      </c>
      <c r="V10" s="4">
        <v>0.28199999999999997</v>
      </c>
      <c r="W10" s="4">
        <v>0.1</v>
      </c>
    </row>
    <row r="11" spans="1:23" x14ac:dyDescent="0.25">
      <c r="A11" s="1" t="s">
        <v>70</v>
      </c>
      <c r="B11" s="16">
        <v>5</v>
      </c>
      <c r="C11" s="1">
        <v>23</v>
      </c>
      <c r="D11" s="16">
        <v>22</v>
      </c>
      <c r="E11" s="1">
        <v>5</v>
      </c>
      <c r="F11" s="16">
        <v>9</v>
      </c>
      <c r="G11" s="16">
        <v>7</v>
      </c>
      <c r="H11" s="1">
        <v>1</v>
      </c>
      <c r="I11" s="1">
        <v>0</v>
      </c>
      <c r="J11" s="16">
        <v>1</v>
      </c>
      <c r="K11" s="16">
        <v>4</v>
      </c>
      <c r="L11" s="1">
        <v>1</v>
      </c>
      <c r="M11" s="1">
        <v>0</v>
      </c>
      <c r="N11" s="1">
        <v>6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4">
        <v>0.435</v>
      </c>
      <c r="U11" s="4">
        <v>0.38500000000000001</v>
      </c>
      <c r="V11" s="4">
        <v>0.85099999999999998</v>
      </c>
      <c r="W11" s="4">
        <v>0.38500000000000001</v>
      </c>
    </row>
    <row r="12" spans="1:23" x14ac:dyDescent="0.25">
      <c r="A12" s="1" t="s">
        <v>26</v>
      </c>
      <c r="B12" s="16">
        <v>5</v>
      </c>
      <c r="C12" s="1">
        <v>17</v>
      </c>
      <c r="D12" s="1">
        <v>15</v>
      </c>
      <c r="E12" s="1">
        <v>0</v>
      </c>
      <c r="F12" s="1">
        <v>2</v>
      </c>
      <c r="G12" s="1">
        <v>2</v>
      </c>
      <c r="H12" s="1">
        <v>0</v>
      </c>
      <c r="I12" s="1">
        <v>0</v>
      </c>
      <c r="J12" s="1">
        <v>0</v>
      </c>
      <c r="K12" s="1">
        <v>1</v>
      </c>
      <c r="L12" s="1">
        <v>1</v>
      </c>
      <c r="M12" s="1">
        <v>0</v>
      </c>
      <c r="N12" s="1">
        <v>3</v>
      </c>
      <c r="O12" s="1">
        <v>1</v>
      </c>
      <c r="P12" s="1">
        <v>0</v>
      </c>
      <c r="Q12" s="1">
        <v>1</v>
      </c>
      <c r="R12" s="1">
        <v>0</v>
      </c>
      <c r="S12" s="1">
        <v>0</v>
      </c>
      <c r="T12" s="4">
        <v>0.23499999999999999</v>
      </c>
      <c r="U12" s="4">
        <v>0.13300000000000001</v>
      </c>
      <c r="V12" s="4">
        <v>0.36899999999999999</v>
      </c>
      <c r="W12" s="4">
        <v>0.13300000000000001</v>
      </c>
    </row>
    <row r="13" spans="1:23" x14ac:dyDescent="0.25">
      <c r="A13" s="1" t="s">
        <v>45</v>
      </c>
      <c r="B13" s="1">
        <v>3</v>
      </c>
      <c r="C13" s="1">
        <v>12</v>
      </c>
      <c r="D13" s="1">
        <v>11</v>
      </c>
      <c r="E13" s="1">
        <v>4</v>
      </c>
      <c r="F13" s="1">
        <v>7</v>
      </c>
      <c r="G13" s="1">
        <v>4</v>
      </c>
      <c r="H13" s="1">
        <v>2</v>
      </c>
      <c r="I13" s="1">
        <v>0</v>
      </c>
      <c r="J13" s="16">
        <v>1</v>
      </c>
      <c r="K13" s="1">
        <v>2</v>
      </c>
      <c r="L13" s="16">
        <v>0</v>
      </c>
      <c r="M13" s="1">
        <v>0</v>
      </c>
      <c r="N13" s="1">
        <v>2</v>
      </c>
      <c r="O13" s="1">
        <v>1</v>
      </c>
      <c r="P13" s="1">
        <v>0</v>
      </c>
      <c r="Q13" s="1">
        <v>0</v>
      </c>
      <c r="R13" s="1">
        <v>0</v>
      </c>
      <c r="S13" s="1">
        <v>1</v>
      </c>
      <c r="T13" s="35">
        <v>0.66700000000000004</v>
      </c>
      <c r="U13" s="35">
        <v>1.091</v>
      </c>
      <c r="V13" s="35">
        <v>1.758</v>
      </c>
      <c r="W13" s="35">
        <v>0.63600000000000001</v>
      </c>
    </row>
    <row r="14" spans="1:23" x14ac:dyDescent="0.25">
      <c r="A14" s="1" t="s">
        <v>27</v>
      </c>
      <c r="B14" s="1">
        <v>3</v>
      </c>
      <c r="C14" s="1">
        <v>3</v>
      </c>
      <c r="D14" s="1">
        <v>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5">
      <c r="A15" s="47" t="s">
        <v>48</v>
      </c>
      <c r="B15" s="47">
        <v>3</v>
      </c>
      <c r="C15" s="47">
        <v>9</v>
      </c>
      <c r="D15" s="47">
        <v>7</v>
      </c>
      <c r="E15" s="47">
        <v>1</v>
      </c>
      <c r="F15" s="47">
        <v>2</v>
      </c>
      <c r="G15" s="47">
        <v>1</v>
      </c>
      <c r="H15" s="47">
        <v>1</v>
      </c>
      <c r="I15" s="47">
        <v>0</v>
      </c>
      <c r="J15" s="47">
        <v>0</v>
      </c>
      <c r="K15" s="47">
        <v>3</v>
      </c>
      <c r="L15" s="47">
        <v>1</v>
      </c>
      <c r="M15" s="47">
        <v>0</v>
      </c>
      <c r="N15" s="47">
        <v>1</v>
      </c>
      <c r="O15" s="47">
        <v>1</v>
      </c>
      <c r="P15" s="47">
        <v>1</v>
      </c>
      <c r="Q15" s="47">
        <v>0</v>
      </c>
      <c r="R15" s="47">
        <v>3</v>
      </c>
      <c r="S15" s="47">
        <v>0</v>
      </c>
      <c r="T15" s="49">
        <v>0.44400000000000001</v>
      </c>
      <c r="U15" s="49">
        <v>0.42899999999999999</v>
      </c>
      <c r="V15" s="49">
        <v>0.873</v>
      </c>
      <c r="W15" s="49">
        <v>0.28599999999999998</v>
      </c>
    </row>
    <row r="16" spans="1:23" x14ac:dyDescent="0.25">
      <c r="A16" s="47" t="s">
        <v>28</v>
      </c>
      <c r="B16" s="48">
        <v>5</v>
      </c>
      <c r="C16" s="48">
        <v>24</v>
      </c>
      <c r="D16" s="47">
        <v>19</v>
      </c>
      <c r="E16" s="47">
        <v>5</v>
      </c>
      <c r="F16" s="47">
        <v>3</v>
      </c>
      <c r="G16" s="47">
        <v>0</v>
      </c>
      <c r="H16" s="48">
        <v>3</v>
      </c>
      <c r="I16" s="47">
        <v>0</v>
      </c>
      <c r="J16" s="47">
        <v>0</v>
      </c>
      <c r="K16" s="47">
        <v>3</v>
      </c>
      <c r="L16" s="47">
        <v>5</v>
      </c>
      <c r="M16" s="47">
        <v>0</v>
      </c>
      <c r="N16" s="47">
        <v>6</v>
      </c>
      <c r="O16" s="47">
        <v>0</v>
      </c>
      <c r="P16" s="47">
        <v>0</v>
      </c>
      <c r="Q16" s="47">
        <v>1</v>
      </c>
      <c r="R16" s="47">
        <v>2</v>
      </c>
      <c r="S16" s="47">
        <v>0</v>
      </c>
      <c r="T16" s="49">
        <v>0.33300000000000002</v>
      </c>
      <c r="U16" s="49">
        <v>0.25</v>
      </c>
      <c r="V16" s="49">
        <v>0.67900000000000005</v>
      </c>
      <c r="W16" s="49">
        <v>0.25</v>
      </c>
    </row>
    <row r="17" spans="1:23" x14ac:dyDescent="0.25">
      <c r="A17" s="47" t="s">
        <v>49</v>
      </c>
      <c r="B17" s="47">
        <v>2</v>
      </c>
      <c r="C17" s="47">
        <v>8</v>
      </c>
      <c r="D17" s="47">
        <v>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2</v>
      </c>
      <c r="M17" s="47">
        <v>0</v>
      </c>
      <c r="N17" s="47">
        <v>4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9">
        <v>0.25</v>
      </c>
      <c r="U17" s="49">
        <v>0</v>
      </c>
      <c r="V17" s="49">
        <v>0.25</v>
      </c>
      <c r="W17" s="49">
        <v>0</v>
      </c>
    </row>
    <row r="18" spans="1:23" x14ac:dyDescent="0.25">
      <c r="A18" s="47" t="s">
        <v>71</v>
      </c>
      <c r="B18" s="48">
        <v>5</v>
      </c>
      <c r="C18" s="47">
        <v>21</v>
      </c>
      <c r="D18" s="47">
        <v>16</v>
      </c>
      <c r="E18" s="47">
        <v>2</v>
      </c>
      <c r="F18" s="47">
        <v>4</v>
      </c>
      <c r="G18" s="47">
        <v>4</v>
      </c>
      <c r="H18" s="47">
        <v>0</v>
      </c>
      <c r="I18" s="47">
        <v>0</v>
      </c>
      <c r="J18" s="47">
        <v>0</v>
      </c>
      <c r="K18" s="47">
        <v>3</v>
      </c>
      <c r="L18" s="47">
        <v>5</v>
      </c>
      <c r="M18" s="47">
        <v>0</v>
      </c>
      <c r="N18" s="48">
        <v>0</v>
      </c>
      <c r="O18" s="47">
        <v>0</v>
      </c>
      <c r="P18" s="47">
        <v>0</v>
      </c>
      <c r="Q18" s="47">
        <v>1</v>
      </c>
      <c r="R18" s="47">
        <v>0</v>
      </c>
      <c r="S18" s="47">
        <v>0</v>
      </c>
      <c r="T18" s="49">
        <v>0.42899999999999999</v>
      </c>
      <c r="U18" s="49">
        <v>0.316</v>
      </c>
      <c r="V18" s="49">
        <v>0.64900000000000002</v>
      </c>
      <c r="W18" s="49">
        <v>0.158</v>
      </c>
    </row>
    <row r="19" spans="1:23" x14ac:dyDescent="0.25">
      <c r="A19" s="47" t="s">
        <v>118</v>
      </c>
      <c r="B19" s="48">
        <v>5</v>
      </c>
      <c r="C19" s="47">
        <v>15</v>
      </c>
      <c r="D19" s="47">
        <v>13</v>
      </c>
      <c r="E19" s="47">
        <v>5</v>
      </c>
      <c r="F19" s="47">
        <v>5</v>
      </c>
      <c r="G19" s="47">
        <v>5</v>
      </c>
      <c r="H19" s="47">
        <v>0</v>
      </c>
      <c r="I19" s="47">
        <v>0</v>
      </c>
      <c r="J19" s="47">
        <v>0</v>
      </c>
      <c r="K19" s="47">
        <v>3</v>
      </c>
      <c r="L19" s="47">
        <v>2</v>
      </c>
      <c r="M19" s="47">
        <v>0</v>
      </c>
      <c r="N19" s="47">
        <v>1</v>
      </c>
      <c r="O19" s="47">
        <v>0</v>
      </c>
      <c r="P19" s="47">
        <v>1</v>
      </c>
      <c r="Q19" s="47">
        <v>0</v>
      </c>
      <c r="R19" s="48">
        <v>3</v>
      </c>
      <c r="S19" s="47">
        <v>1</v>
      </c>
      <c r="T19" s="49">
        <v>0.46700000000000003</v>
      </c>
      <c r="U19" s="49">
        <v>0.56299999999999994</v>
      </c>
      <c r="V19" s="49">
        <v>1.0860000000000001</v>
      </c>
      <c r="W19" s="49">
        <v>0.375</v>
      </c>
    </row>
    <row r="20" spans="1:23" x14ac:dyDescent="0.25">
      <c r="A20" s="1" t="s">
        <v>117</v>
      </c>
      <c r="B20" s="1">
        <v>1</v>
      </c>
      <c r="C20" s="1">
        <v>4</v>
      </c>
      <c r="D20" s="1">
        <v>4</v>
      </c>
      <c r="E20" s="1">
        <v>3</v>
      </c>
      <c r="F20" s="1">
        <v>3</v>
      </c>
      <c r="G20" s="1">
        <v>0</v>
      </c>
      <c r="H20" s="1">
        <v>0</v>
      </c>
      <c r="I20" s="1">
        <v>0</v>
      </c>
      <c r="J20" s="1">
        <v>3</v>
      </c>
      <c r="K20" s="1">
        <v>8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4">
        <v>0.75</v>
      </c>
      <c r="U20" s="4">
        <v>3</v>
      </c>
      <c r="V20" s="4">
        <v>3.75</v>
      </c>
      <c r="W20" s="4">
        <v>0.75</v>
      </c>
    </row>
    <row r="21" spans="1:23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  <c r="U21" s="19"/>
      <c r="V21" s="19"/>
      <c r="W21" s="19"/>
    </row>
    <row r="22" spans="1:23" x14ac:dyDescent="0.25">
      <c r="A22" s="20" t="s">
        <v>94</v>
      </c>
      <c r="B22" s="20">
        <f>SUM(B4:B21)</f>
        <v>60</v>
      </c>
      <c r="C22" s="20">
        <f t="shared" ref="C22:S22" si="0">SUM(C4:C21)</f>
        <v>204</v>
      </c>
      <c r="D22" s="20">
        <f t="shared" si="0"/>
        <v>174</v>
      </c>
      <c r="E22" s="20">
        <f t="shared" si="0"/>
        <v>40</v>
      </c>
      <c r="F22" s="20">
        <f t="shared" si="0"/>
        <v>55</v>
      </c>
      <c r="G22" s="20">
        <f t="shared" si="0"/>
        <v>37</v>
      </c>
      <c r="H22" s="20">
        <f t="shared" si="0"/>
        <v>13</v>
      </c>
      <c r="I22" s="20">
        <f t="shared" si="0"/>
        <v>0</v>
      </c>
      <c r="J22" s="20">
        <f t="shared" si="0"/>
        <v>5</v>
      </c>
      <c r="K22" s="20">
        <f t="shared" si="0"/>
        <v>33</v>
      </c>
      <c r="L22" s="20">
        <f t="shared" si="0"/>
        <v>24</v>
      </c>
      <c r="M22" s="20">
        <f t="shared" si="0"/>
        <v>1</v>
      </c>
      <c r="N22" s="20">
        <f t="shared" si="0"/>
        <v>37</v>
      </c>
      <c r="O22" s="20">
        <f t="shared" si="0"/>
        <v>5</v>
      </c>
      <c r="P22" s="20">
        <f t="shared" si="0"/>
        <v>4</v>
      </c>
      <c r="Q22" s="20">
        <f t="shared" si="0"/>
        <v>6</v>
      </c>
      <c r="R22" s="20">
        <f t="shared" si="0"/>
        <v>11</v>
      </c>
      <c r="S22" s="20">
        <f t="shared" si="0"/>
        <v>2</v>
      </c>
      <c r="T22" s="21">
        <v>0.41399999999999998</v>
      </c>
      <c r="U22" s="21">
        <v>0.47699999999999998</v>
      </c>
      <c r="V22" s="21">
        <v>0.89100000000000001</v>
      </c>
      <c r="W22" s="21">
        <v>0.316</v>
      </c>
    </row>
    <row r="23" spans="1:23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/>
      <c r="U23" s="19"/>
      <c r="V23" s="19"/>
      <c r="W23" s="19"/>
    </row>
    <row r="25" spans="1:23" ht="18.75" x14ac:dyDescent="0.3">
      <c r="A25" s="33" t="s">
        <v>61</v>
      </c>
    </row>
    <row r="26" spans="1:23" x14ac:dyDescent="0.25">
      <c r="A26" s="22"/>
    </row>
    <row r="27" spans="1:23" x14ac:dyDescent="0.25">
      <c r="A27" s="2" t="s">
        <v>58</v>
      </c>
      <c r="B27" s="2" t="s">
        <v>31</v>
      </c>
      <c r="C27" s="2" t="s">
        <v>32</v>
      </c>
      <c r="D27" s="2" t="s">
        <v>33</v>
      </c>
      <c r="E27" s="2" t="s">
        <v>34</v>
      </c>
      <c r="F27" s="2" t="s">
        <v>35</v>
      </c>
      <c r="G27" s="2" t="s">
        <v>36</v>
      </c>
      <c r="H27" s="2" t="s">
        <v>9</v>
      </c>
      <c r="I27" s="2" t="s">
        <v>13</v>
      </c>
      <c r="J27" s="2" t="s">
        <v>11</v>
      </c>
      <c r="K27" s="2" t="s">
        <v>14</v>
      </c>
      <c r="L27" s="2" t="s">
        <v>37</v>
      </c>
      <c r="M27" s="2" t="s">
        <v>38</v>
      </c>
      <c r="N27" s="2" t="s">
        <v>39</v>
      </c>
      <c r="O27" s="2" t="s">
        <v>40</v>
      </c>
      <c r="P27" s="2" t="s">
        <v>41</v>
      </c>
      <c r="Q27" s="2" t="s">
        <v>42</v>
      </c>
    </row>
    <row r="28" spans="1:23" x14ac:dyDescent="0.25">
      <c r="A28" s="50" t="s">
        <v>95</v>
      </c>
      <c r="B28" s="50">
        <v>1</v>
      </c>
      <c r="C28" s="50">
        <v>0</v>
      </c>
      <c r="D28" s="47">
        <v>0</v>
      </c>
      <c r="E28" s="50">
        <v>2</v>
      </c>
      <c r="F28" s="50">
        <v>4</v>
      </c>
      <c r="G28" s="50">
        <v>3</v>
      </c>
      <c r="H28" s="47">
        <v>0</v>
      </c>
      <c r="I28" s="50">
        <v>4</v>
      </c>
      <c r="J28" s="50">
        <v>4</v>
      </c>
      <c r="K28" s="50">
        <v>2</v>
      </c>
      <c r="L28" s="47">
        <v>1</v>
      </c>
      <c r="M28" s="50">
        <v>0</v>
      </c>
      <c r="N28" s="50">
        <v>0</v>
      </c>
      <c r="O28" s="50">
        <v>0</v>
      </c>
      <c r="P28" s="49">
        <v>18</v>
      </c>
      <c r="Q28" s="49">
        <v>3.5</v>
      </c>
      <c r="T28" s="18"/>
    </row>
    <row r="29" spans="1:23" x14ac:dyDescent="0.25">
      <c r="A29" s="50" t="s">
        <v>24</v>
      </c>
      <c r="B29" s="50">
        <v>2</v>
      </c>
      <c r="C29" s="50">
        <v>0</v>
      </c>
      <c r="D29" s="47">
        <v>0</v>
      </c>
      <c r="E29" s="50">
        <v>6</v>
      </c>
      <c r="F29" s="50">
        <v>3</v>
      </c>
      <c r="G29" s="48">
        <v>1</v>
      </c>
      <c r="H29" s="48">
        <v>0</v>
      </c>
      <c r="I29" s="50">
        <v>7</v>
      </c>
      <c r="J29" s="50">
        <v>7</v>
      </c>
      <c r="K29" s="50">
        <v>3</v>
      </c>
      <c r="L29" s="47">
        <v>1</v>
      </c>
      <c r="M29" s="48">
        <v>1</v>
      </c>
      <c r="N29" s="50">
        <v>0</v>
      </c>
      <c r="O29" s="50">
        <v>0</v>
      </c>
      <c r="P29" s="49">
        <v>4.5</v>
      </c>
      <c r="Q29" s="49">
        <v>1.333</v>
      </c>
      <c r="T29" s="18"/>
    </row>
    <row r="30" spans="1:23" x14ac:dyDescent="0.25">
      <c r="A30" s="50" t="s">
        <v>25</v>
      </c>
      <c r="B30" s="50">
        <v>1</v>
      </c>
      <c r="C30" s="50">
        <v>0</v>
      </c>
      <c r="D30" s="47">
        <v>0</v>
      </c>
      <c r="E30" s="50">
        <v>2</v>
      </c>
      <c r="F30" s="50">
        <v>7</v>
      </c>
      <c r="G30" s="50">
        <v>9</v>
      </c>
      <c r="H30" s="47">
        <v>0</v>
      </c>
      <c r="I30" s="50">
        <v>1</v>
      </c>
      <c r="J30" s="50">
        <v>2</v>
      </c>
      <c r="K30" s="50">
        <v>1</v>
      </c>
      <c r="L30" s="47">
        <v>0</v>
      </c>
      <c r="M30" s="50">
        <v>0</v>
      </c>
      <c r="N30" s="50">
        <v>1</v>
      </c>
      <c r="O30" s="50">
        <v>0</v>
      </c>
      <c r="P30" s="49">
        <v>31.5</v>
      </c>
      <c r="Q30" s="49">
        <v>5.5</v>
      </c>
      <c r="T30" s="18"/>
    </row>
    <row r="31" spans="1:23" x14ac:dyDescent="0.25">
      <c r="A31" s="50" t="s">
        <v>46</v>
      </c>
      <c r="B31" s="50">
        <v>1</v>
      </c>
      <c r="C31" s="50">
        <v>0</v>
      </c>
      <c r="D31" s="47">
        <v>0</v>
      </c>
      <c r="E31" s="50">
        <v>2</v>
      </c>
      <c r="F31" s="50">
        <v>0</v>
      </c>
      <c r="G31" s="50">
        <v>1</v>
      </c>
      <c r="H31" s="47">
        <v>0</v>
      </c>
      <c r="I31" s="50">
        <v>1</v>
      </c>
      <c r="J31" s="50">
        <v>0</v>
      </c>
      <c r="K31" s="50">
        <v>0</v>
      </c>
      <c r="L31" s="47">
        <v>0</v>
      </c>
      <c r="M31" s="50">
        <v>0</v>
      </c>
      <c r="N31" s="50">
        <v>0</v>
      </c>
      <c r="O31" s="50">
        <v>0</v>
      </c>
      <c r="P31" s="49">
        <v>0</v>
      </c>
      <c r="Q31" s="49">
        <v>0.5</v>
      </c>
      <c r="T31" s="18"/>
    </row>
    <row r="32" spans="1:23" x14ac:dyDescent="0.25">
      <c r="A32" s="50" t="s">
        <v>47</v>
      </c>
      <c r="B32" s="50">
        <v>2</v>
      </c>
      <c r="C32" s="50">
        <v>1</v>
      </c>
      <c r="D32" s="47">
        <v>0</v>
      </c>
      <c r="E32" s="50">
        <v>7</v>
      </c>
      <c r="F32" s="50">
        <v>4</v>
      </c>
      <c r="G32" s="50">
        <v>8</v>
      </c>
      <c r="H32" s="47">
        <v>1</v>
      </c>
      <c r="I32" s="50">
        <v>4</v>
      </c>
      <c r="J32" s="48">
        <v>1</v>
      </c>
      <c r="K32" s="50">
        <v>0</v>
      </c>
      <c r="L32" s="47">
        <v>0</v>
      </c>
      <c r="M32" s="48">
        <v>1</v>
      </c>
      <c r="N32" s="50">
        <v>0</v>
      </c>
      <c r="O32" s="50">
        <v>0</v>
      </c>
      <c r="P32" s="49">
        <v>5.1429999999999998</v>
      </c>
      <c r="Q32" s="49">
        <v>1.286</v>
      </c>
      <c r="T32" s="18"/>
    </row>
    <row r="33" spans="1:20" x14ac:dyDescent="0.25">
      <c r="A33" s="18" t="s">
        <v>70</v>
      </c>
      <c r="B33" s="18">
        <v>2</v>
      </c>
      <c r="C33" s="18">
        <v>1</v>
      </c>
      <c r="D33" s="16">
        <v>1</v>
      </c>
      <c r="E33" s="18">
        <v>7</v>
      </c>
      <c r="F33" s="42">
        <v>2</v>
      </c>
      <c r="G33" s="18">
        <v>4</v>
      </c>
      <c r="H33" s="1">
        <v>1</v>
      </c>
      <c r="I33" s="18">
        <v>6</v>
      </c>
      <c r="J33" s="18">
        <v>2</v>
      </c>
      <c r="K33" s="18">
        <v>0</v>
      </c>
      <c r="L33" s="1">
        <v>0</v>
      </c>
      <c r="M33" s="42">
        <v>1</v>
      </c>
      <c r="N33" s="18">
        <v>0</v>
      </c>
      <c r="O33" s="18">
        <v>0</v>
      </c>
      <c r="P33" s="4">
        <v>2.5710000000000002</v>
      </c>
      <c r="Q33" s="35">
        <v>0.85699999999999998</v>
      </c>
      <c r="T33" s="18"/>
    </row>
    <row r="34" spans="1:20" x14ac:dyDescent="0.25">
      <c r="A34" s="18" t="s">
        <v>45</v>
      </c>
      <c r="B34" s="18">
        <v>1</v>
      </c>
      <c r="C34" s="18">
        <v>0</v>
      </c>
      <c r="D34" s="1">
        <v>0</v>
      </c>
      <c r="E34" s="18">
        <v>1</v>
      </c>
      <c r="F34" s="18">
        <v>0</v>
      </c>
      <c r="G34" s="18">
        <v>1</v>
      </c>
      <c r="H34" s="1">
        <v>0</v>
      </c>
      <c r="I34" s="18">
        <v>0</v>
      </c>
      <c r="J34" s="18">
        <v>1</v>
      </c>
      <c r="K34" s="18">
        <v>0</v>
      </c>
      <c r="L34" s="1">
        <v>1</v>
      </c>
      <c r="M34" s="18">
        <v>0</v>
      </c>
      <c r="N34" s="18">
        <v>0</v>
      </c>
      <c r="O34" s="18">
        <v>0</v>
      </c>
      <c r="P34" s="4">
        <v>0</v>
      </c>
      <c r="Q34" s="4">
        <v>2</v>
      </c>
      <c r="T34" s="18"/>
    </row>
    <row r="35" spans="1:20" x14ac:dyDescent="0.25">
      <c r="A35" s="18" t="s">
        <v>44</v>
      </c>
      <c r="B35" s="18">
        <v>2</v>
      </c>
      <c r="C35" s="42">
        <v>2</v>
      </c>
      <c r="D35" s="1">
        <v>0</v>
      </c>
      <c r="E35" s="42">
        <v>9</v>
      </c>
      <c r="F35" s="42">
        <v>2</v>
      </c>
      <c r="G35" s="18">
        <v>8</v>
      </c>
      <c r="H35" s="16">
        <v>0</v>
      </c>
      <c r="I35" s="18">
        <v>8</v>
      </c>
      <c r="J35" s="42">
        <v>1</v>
      </c>
      <c r="K35" s="18">
        <v>0</v>
      </c>
      <c r="L35" s="1">
        <v>0</v>
      </c>
      <c r="M35" s="18">
        <v>0</v>
      </c>
      <c r="N35" s="18">
        <v>0</v>
      </c>
      <c r="O35" s="18">
        <v>0</v>
      </c>
      <c r="P35" s="35">
        <v>2</v>
      </c>
      <c r="Q35" s="4">
        <v>1</v>
      </c>
      <c r="T35" s="18"/>
    </row>
    <row r="36" spans="1:20" x14ac:dyDescent="0.25">
      <c r="A36" s="18" t="s">
        <v>49</v>
      </c>
      <c r="B36" s="18">
        <v>2</v>
      </c>
      <c r="C36" s="18">
        <v>1</v>
      </c>
      <c r="D36" s="1">
        <v>0</v>
      </c>
      <c r="E36" s="18">
        <v>7</v>
      </c>
      <c r="F36" s="42">
        <v>2</v>
      </c>
      <c r="G36" s="18">
        <v>3</v>
      </c>
      <c r="H36" s="16">
        <v>0</v>
      </c>
      <c r="I36" s="42">
        <v>10</v>
      </c>
      <c r="J36" s="18">
        <v>5</v>
      </c>
      <c r="K36" s="18">
        <v>2</v>
      </c>
      <c r="L36" s="1">
        <v>0</v>
      </c>
      <c r="M36" s="42">
        <v>1</v>
      </c>
      <c r="N36" s="18">
        <v>0</v>
      </c>
      <c r="O36" s="18">
        <v>0</v>
      </c>
      <c r="P36" s="4">
        <v>2.5710000000000002</v>
      </c>
      <c r="Q36" s="4">
        <v>1.143</v>
      </c>
      <c r="T36" s="18"/>
    </row>
    <row r="37" spans="1:20" x14ac:dyDescent="0.25">
      <c r="A37" s="18"/>
      <c r="B37" s="18"/>
      <c r="C37" s="18"/>
      <c r="D37" s="1"/>
      <c r="E37" s="18"/>
      <c r="F37" s="18"/>
      <c r="G37" s="18"/>
      <c r="H37" s="1"/>
      <c r="I37" s="18"/>
      <c r="J37" s="18"/>
      <c r="K37" s="18"/>
      <c r="L37" s="1"/>
      <c r="M37" s="18"/>
      <c r="N37" s="18"/>
      <c r="O37" s="18"/>
      <c r="P37" s="4"/>
      <c r="Q37" s="4"/>
      <c r="T37" s="18"/>
    </row>
    <row r="38" spans="1:20" x14ac:dyDescent="0.25">
      <c r="A38" s="20" t="s">
        <v>96</v>
      </c>
      <c r="B38" s="20">
        <f t="shared" ref="B38:O38" si="1">SUM(B28:B36)</f>
        <v>14</v>
      </c>
      <c r="C38" s="20">
        <f t="shared" si="1"/>
        <v>5</v>
      </c>
      <c r="D38" s="20">
        <f t="shared" si="1"/>
        <v>1</v>
      </c>
      <c r="E38" s="20">
        <f t="shared" si="1"/>
        <v>43</v>
      </c>
      <c r="F38" s="20">
        <f t="shared" si="1"/>
        <v>24</v>
      </c>
      <c r="G38" s="20">
        <f t="shared" si="1"/>
        <v>38</v>
      </c>
      <c r="H38" s="20">
        <f t="shared" si="1"/>
        <v>2</v>
      </c>
      <c r="I38" s="20">
        <f t="shared" si="1"/>
        <v>41</v>
      </c>
      <c r="J38" s="20">
        <f t="shared" si="1"/>
        <v>23</v>
      </c>
      <c r="K38" s="20">
        <f t="shared" si="1"/>
        <v>8</v>
      </c>
      <c r="L38" s="20">
        <f t="shared" si="1"/>
        <v>3</v>
      </c>
      <c r="M38" s="20">
        <f t="shared" si="1"/>
        <v>4</v>
      </c>
      <c r="N38" s="20">
        <f t="shared" si="1"/>
        <v>1</v>
      </c>
      <c r="O38" s="20">
        <f t="shared" si="1"/>
        <v>0</v>
      </c>
      <c r="P38" s="21">
        <f t="shared" ref="P38" si="2">9*F38/E38</f>
        <v>5.0232558139534884</v>
      </c>
      <c r="Q38" s="21">
        <f t="shared" ref="Q38" si="3">(G38+J38)/E38</f>
        <v>1.4186046511627908</v>
      </c>
      <c r="T38" s="18"/>
    </row>
    <row r="39" spans="1:2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21"/>
      <c r="T39" s="18"/>
    </row>
  </sheetData>
  <sortState xmlns:xlrd2="http://schemas.microsoft.com/office/spreadsheetml/2017/richdata2" ref="A28:Q36">
    <sortCondition ref="A28:A36"/>
  </sortState>
  <phoneticPr fontId="6" type="noConversion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E83D-89D7-49E0-B7B4-5449CC6FC2FF}">
  <dimension ref="A1:W38"/>
  <sheetViews>
    <sheetView showGridLines="0" workbookViewId="0">
      <selection activeCell="A2" sqref="A2"/>
    </sheetView>
  </sheetViews>
  <sheetFormatPr defaultRowHeight="15" x14ac:dyDescent="0.25"/>
  <cols>
    <col min="1" max="1" width="19.85546875" style="17" customWidth="1"/>
    <col min="2" max="2" width="5" style="24" customWidth="1"/>
    <col min="3" max="4" width="4" style="23" bestFit="1" customWidth="1"/>
    <col min="5" max="5" width="5" style="23" customWidth="1"/>
    <col min="6" max="6" width="4.28515625" style="23" customWidth="1"/>
    <col min="7" max="7" width="5.28515625" style="23" bestFit="1" customWidth="1"/>
    <col min="8" max="8" width="4.42578125" style="23" bestFit="1" customWidth="1"/>
    <col min="9" max="9" width="4.5703125" style="23" customWidth="1"/>
    <col min="10" max="10" width="3.42578125" style="23" customWidth="1"/>
    <col min="11" max="11" width="3.42578125" style="23" bestFit="1" customWidth="1"/>
    <col min="12" max="12" width="4.5703125" style="23" bestFit="1" customWidth="1"/>
    <col min="13" max="13" width="4.140625" style="23" bestFit="1" customWidth="1"/>
    <col min="14" max="14" width="5.28515625" style="23" bestFit="1" customWidth="1"/>
    <col min="15" max="15" width="4.5703125" style="23" bestFit="1" customWidth="1"/>
    <col min="16" max="16" width="6.28515625" style="23" customWidth="1"/>
    <col min="17" max="17" width="6.5703125" style="23" bestFit="1" customWidth="1"/>
    <col min="18" max="18" width="6" style="23" bestFit="1" customWidth="1"/>
    <col min="19" max="19" width="5.140625" style="23" customWidth="1"/>
    <col min="20" max="20" width="6.42578125" style="23" customWidth="1"/>
    <col min="21" max="21" width="5.85546875" style="23" customWidth="1"/>
    <col min="22" max="22" width="6.5703125" style="23" bestFit="1" customWidth="1"/>
    <col min="23" max="23" width="5.5703125" style="23" bestFit="1" customWidth="1"/>
  </cols>
  <sheetData>
    <row r="1" spans="1:23" ht="18.75" x14ac:dyDescent="0.3">
      <c r="A1" s="34" t="s">
        <v>63</v>
      </c>
      <c r="B1" s="23"/>
      <c r="N1" s="23" t="s">
        <v>82</v>
      </c>
    </row>
    <row r="2" spans="1:23" x14ac:dyDescent="0.25">
      <c r="A2" s="32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5"/>
      <c r="V2" s="25"/>
      <c r="W2" s="25"/>
    </row>
    <row r="3" spans="1:23" x14ac:dyDescent="0.25">
      <c r="A3" s="26" t="s">
        <v>59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7" t="s">
        <v>19</v>
      </c>
      <c r="U3" s="27" t="s">
        <v>20</v>
      </c>
      <c r="V3" s="27" t="s">
        <v>21</v>
      </c>
      <c r="W3" s="27" t="s">
        <v>22</v>
      </c>
    </row>
    <row r="4" spans="1:23" x14ac:dyDescent="0.25">
      <c r="A4" s="47" t="s">
        <v>23</v>
      </c>
      <c r="B4" s="48">
        <v>5</v>
      </c>
      <c r="C4" s="47">
        <v>16</v>
      </c>
      <c r="D4" s="47">
        <v>16</v>
      </c>
      <c r="E4" s="47">
        <v>3</v>
      </c>
      <c r="F4" s="47">
        <v>3</v>
      </c>
      <c r="G4" s="47">
        <v>1</v>
      </c>
      <c r="H4" s="47">
        <v>1</v>
      </c>
      <c r="I4" s="47">
        <v>0</v>
      </c>
      <c r="J4" s="48">
        <v>1</v>
      </c>
      <c r="K4" s="48">
        <v>5</v>
      </c>
      <c r="L4" s="48">
        <v>0</v>
      </c>
      <c r="M4" s="47">
        <v>0</v>
      </c>
      <c r="N4" s="47">
        <v>5</v>
      </c>
      <c r="O4" s="47">
        <v>0</v>
      </c>
      <c r="P4" s="47">
        <v>0</v>
      </c>
      <c r="Q4" s="47">
        <v>1</v>
      </c>
      <c r="R4" s="47">
        <v>1</v>
      </c>
      <c r="S4" s="47">
        <v>0</v>
      </c>
      <c r="T4" s="49">
        <v>0.188</v>
      </c>
      <c r="U4" s="49">
        <v>0.438</v>
      </c>
      <c r="V4" s="49">
        <v>0.625</v>
      </c>
      <c r="W4" s="49">
        <v>0.188</v>
      </c>
    </row>
    <row r="5" spans="1:23" x14ac:dyDescent="0.25">
      <c r="A5" s="47" t="s">
        <v>69</v>
      </c>
      <c r="B5" s="47">
        <v>1</v>
      </c>
      <c r="C5" s="47">
        <v>3</v>
      </c>
      <c r="D5" s="47">
        <v>3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1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9">
        <v>0</v>
      </c>
      <c r="U5" s="49">
        <v>0</v>
      </c>
      <c r="V5" s="49">
        <v>0</v>
      </c>
      <c r="W5" s="49">
        <v>0</v>
      </c>
    </row>
    <row r="6" spans="1:23" x14ac:dyDescent="0.25">
      <c r="A6" s="47" t="s">
        <v>43</v>
      </c>
      <c r="B6" s="47">
        <v>3</v>
      </c>
      <c r="C6" s="47">
        <v>9</v>
      </c>
      <c r="D6" s="47">
        <v>9</v>
      </c>
      <c r="E6" s="47">
        <v>0</v>
      </c>
      <c r="F6" s="47">
        <v>1</v>
      </c>
      <c r="G6" s="47">
        <v>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2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9">
        <v>0.111</v>
      </c>
      <c r="U6" s="49">
        <v>0.111</v>
      </c>
      <c r="V6" s="49">
        <v>0.222</v>
      </c>
      <c r="W6" s="49">
        <v>0.111</v>
      </c>
    </row>
    <row r="7" spans="1:23" x14ac:dyDescent="0.25">
      <c r="A7" s="47" t="s">
        <v>72</v>
      </c>
      <c r="B7" s="47">
        <v>4</v>
      </c>
      <c r="C7" s="47">
        <v>15</v>
      </c>
      <c r="D7" s="47">
        <v>12</v>
      </c>
      <c r="E7" s="47">
        <v>4</v>
      </c>
      <c r="F7" s="47">
        <v>4</v>
      </c>
      <c r="G7" s="47">
        <v>1</v>
      </c>
      <c r="H7" s="47">
        <v>3</v>
      </c>
      <c r="I7" s="47">
        <v>0</v>
      </c>
      <c r="J7" s="47">
        <v>0</v>
      </c>
      <c r="K7" s="47">
        <v>0</v>
      </c>
      <c r="L7" s="47">
        <v>1</v>
      </c>
      <c r="M7" s="47">
        <v>0</v>
      </c>
      <c r="N7" s="48">
        <v>0</v>
      </c>
      <c r="O7" s="47">
        <v>2</v>
      </c>
      <c r="P7" s="47">
        <v>0</v>
      </c>
      <c r="Q7" s="47">
        <v>0</v>
      </c>
      <c r="R7" s="48">
        <v>2</v>
      </c>
      <c r="S7" s="47">
        <v>0</v>
      </c>
      <c r="T7" s="49">
        <v>0.46700000000000003</v>
      </c>
      <c r="U7" s="49">
        <v>0.58299999999999996</v>
      </c>
      <c r="V7" s="49">
        <v>1.05</v>
      </c>
      <c r="W7" s="49">
        <v>0.33300000000000002</v>
      </c>
    </row>
    <row r="8" spans="1:23" x14ac:dyDescent="0.25">
      <c r="A8" s="47" t="s">
        <v>25</v>
      </c>
      <c r="B8" s="47">
        <v>3</v>
      </c>
      <c r="C8" s="47">
        <v>8</v>
      </c>
      <c r="D8" s="47">
        <v>8</v>
      </c>
      <c r="E8" s="47">
        <v>0</v>
      </c>
      <c r="F8" s="47">
        <v>1</v>
      </c>
      <c r="G8" s="47">
        <v>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1</v>
      </c>
      <c r="O8" s="47">
        <v>0</v>
      </c>
      <c r="P8" s="47">
        <v>0</v>
      </c>
      <c r="Q8" s="47">
        <v>1</v>
      </c>
      <c r="R8" s="47">
        <v>0</v>
      </c>
      <c r="S8" s="47">
        <v>0</v>
      </c>
      <c r="T8" s="49">
        <v>0.125</v>
      </c>
      <c r="U8" s="49">
        <v>0.125</v>
      </c>
      <c r="V8" s="49">
        <v>0.25</v>
      </c>
      <c r="W8" s="49">
        <v>0.125</v>
      </c>
    </row>
    <row r="9" spans="1:23" x14ac:dyDescent="0.25">
      <c r="A9" s="1" t="s">
        <v>116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7">
        <v>0</v>
      </c>
      <c r="N9" s="1">
        <v>0</v>
      </c>
      <c r="O9" s="1">
        <v>0</v>
      </c>
      <c r="P9" s="1">
        <v>0</v>
      </c>
      <c r="Q9" s="1">
        <v>0</v>
      </c>
      <c r="R9" s="17">
        <v>0</v>
      </c>
      <c r="S9" s="17">
        <v>0</v>
      </c>
      <c r="T9" s="4">
        <v>1</v>
      </c>
      <c r="U9" s="4">
        <v>1</v>
      </c>
      <c r="V9" s="4">
        <v>2</v>
      </c>
      <c r="W9" s="4">
        <v>1</v>
      </c>
    </row>
    <row r="10" spans="1:23" x14ac:dyDescent="0.25">
      <c r="A10" s="1" t="s">
        <v>46</v>
      </c>
      <c r="B10" s="1">
        <v>1</v>
      </c>
      <c r="C10" s="1">
        <v>1</v>
      </c>
      <c r="D10" s="1">
        <v>1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7">
        <v>0</v>
      </c>
      <c r="N10" s="1">
        <v>0</v>
      </c>
      <c r="O10" s="1">
        <v>0</v>
      </c>
      <c r="P10" s="1">
        <v>0</v>
      </c>
      <c r="Q10" s="1">
        <v>0</v>
      </c>
      <c r="R10" s="17">
        <v>0</v>
      </c>
      <c r="S10" s="17">
        <v>0</v>
      </c>
      <c r="T10" s="4">
        <v>1</v>
      </c>
      <c r="U10" s="4">
        <v>1</v>
      </c>
      <c r="V10" s="4">
        <v>2</v>
      </c>
      <c r="W10" s="4">
        <v>1</v>
      </c>
    </row>
    <row r="11" spans="1:23" x14ac:dyDescent="0.25">
      <c r="A11" s="1" t="s">
        <v>47</v>
      </c>
      <c r="B11" s="1">
        <v>3</v>
      </c>
      <c r="C11" s="1">
        <v>8</v>
      </c>
      <c r="D11" s="1">
        <v>6</v>
      </c>
      <c r="E11" s="1">
        <v>1</v>
      </c>
      <c r="F11" s="1">
        <v>1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2</v>
      </c>
      <c r="M11" s="17">
        <v>0</v>
      </c>
      <c r="N11" s="1">
        <v>2</v>
      </c>
      <c r="O11" s="1">
        <v>0</v>
      </c>
      <c r="P11" s="1">
        <v>0</v>
      </c>
      <c r="Q11" s="1">
        <v>0</v>
      </c>
      <c r="R11" s="17">
        <v>1</v>
      </c>
      <c r="S11" s="17">
        <v>0</v>
      </c>
      <c r="T11" s="4">
        <v>0.375</v>
      </c>
      <c r="U11" s="4">
        <v>0.16700000000000001</v>
      </c>
      <c r="V11" s="4">
        <v>0.54200000000000004</v>
      </c>
      <c r="W11" s="4">
        <v>0.16700000000000001</v>
      </c>
    </row>
    <row r="12" spans="1:23" x14ac:dyDescent="0.25">
      <c r="A12" s="1" t="s">
        <v>89</v>
      </c>
      <c r="B12" s="1">
        <v>1</v>
      </c>
      <c r="C12" s="1">
        <v>1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7">
        <v>0</v>
      </c>
      <c r="N12" s="1">
        <v>1</v>
      </c>
      <c r="O12" s="1">
        <v>0</v>
      </c>
      <c r="P12" s="1">
        <v>0</v>
      </c>
      <c r="Q12" s="1">
        <v>0</v>
      </c>
      <c r="R12" s="17">
        <v>0</v>
      </c>
      <c r="S12" s="17">
        <v>0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25">
      <c r="A13" s="1" t="s">
        <v>70</v>
      </c>
      <c r="B13" s="1">
        <v>3</v>
      </c>
      <c r="C13" s="1">
        <v>12</v>
      </c>
      <c r="D13" s="1">
        <v>10</v>
      </c>
      <c r="E13" s="1">
        <v>1</v>
      </c>
      <c r="F13" s="1">
        <v>3</v>
      </c>
      <c r="G13" s="1">
        <v>2</v>
      </c>
      <c r="H13" s="1">
        <v>0</v>
      </c>
      <c r="I13" s="1">
        <v>0</v>
      </c>
      <c r="J13" s="1">
        <v>1</v>
      </c>
      <c r="K13" s="1">
        <v>1</v>
      </c>
      <c r="L13" s="1">
        <v>2</v>
      </c>
      <c r="M13" s="17">
        <v>0</v>
      </c>
      <c r="N13" s="1">
        <v>1</v>
      </c>
      <c r="O13" s="1">
        <v>0</v>
      </c>
      <c r="P13" s="1">
        <v>0</v>
      </c>
      <c r="Q13" s="1">
        <v>0</v>
      </c>
      <c r="R13" s="17">
        <v>0</v>
      </c>
      <c r="S13" s="17">
        <v>0</v>
      </c>
      <c r="T13" s="4">
        <v>0.41699999999999998</v>
      </c>
      <c r="U13" s="4">
        <v>0.6</v>
      </c>
      <c r="V13" s="4">
        <v>1.0169999999999999</v>
      </c>
      <c r="W13" s="4">
        <v>0.3</v>
      </c>
    </row>
    <row r="14" spans="1:23" x14ac:dyDescent="0.25">
      <c r="A14" s="47" t="s">
        <v>26</v>
      </c>
      <c r="B14" s="48">
        <v>5</v>
      </c>
      <c r="C14" s="47">
        <v>19</v>
      </c>
      <c r="D14" s="47">
        <v>16</v>
      </c>
      <c r="E14" s="47">
        <v>2</v>
      </c>
      <c r="F14" s="48">
        <v>7</v>
      </c>
      <c r="G14" s="47">
        <v>3</v>
      </c>
      <c r="H14" s="48">
        <v>4</v>
      </c>
      <c r="I14" s="47">
        <v>0</v>
      </c>
      <c r="J14" s="47">
        <v>0</v>
      </c>
      <c r="K14" s="47">
        <v>3</v>
      </c>
      <c r="L14" s="47">
        <v>1</v>
      </c>
      <c r="M14" s="47">
        <v>0</v>
      </c>
      <c r="N14" s="47">
        <v>3</v>
      </c>
      <c r="O14" s="47">
        <v>2</v>
      </c>
      <c r="P14" s="47">
        <v>0</v>
      </c>
      <c r="Q14" s="47">
        <v>0</v>
      </c>
      <c r="R14" s="47">
        <v>0</v>
      </c>
      <c r="S14" s="47">
        <v>0</v>
      </c>
      <c r="T14" s="51">
        <v>0.52600000000000002</v>
      </c>
      <c r="U14" s="51">
        <v>0.68799999999999994</v>
      </c>
      <c r="V14" s="51">
        <v>1.214</v>
      </c>
      <c r="W14" s="51">
        <v>0.438</v>
      </c>
    </row>
    <row r="15" spans="1:23" x14ac:dyDescent="0.25">
      <c r="A15" s="47" t="s">
        <v>27</v>
      </c>
      <c r="B15" s="47">
        <v>1</v>
      </c>
      <c r="C15" s="47">
        <v>4</v>
      </c>
      <c r="D15" s="47">
        <v>4</v>
      </c>
      <c r="E15" s="47">
        <v>0</v>
      </c>
      <c r="F15" s="47">
        <v>2</v>
      </c>
      <c r="G15" s="47">
        <v>1</v>
      </c>
      <c r="H15" s="47">
        <v>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7">
        <v>0</v>
      </c>
      <c r="R15" s="47">
        <v>1</v>
      </c>
      <c r="S15" s="47">
        <v>0</v>
      </c>
      <c r="T15" s="49">
        <v>0.5</v>
      </c>
      <c r="U15" s="49">
        <v>0.75</v>
      </c>
      <c r="V15" s="49">
        <v>1.25</v>
      </c>
      <c r="W15" s="49">
        <v>0.5</v>
      </c>
    </row>
    <row r="16" spans="1:23" x14ac:dyDescent="0.25">
      <c r="A16" s="47" t="s">
        <v>48</v>
      </c>
      <c r="B16" s="47">
        <v>4</v>
      </c>
      <c r="C16" s="47">
        <v>15</v>
      </c>
      <c r="D16" s="47">
        <v>15</v>
      </c>
      <c r="E16" s="47">
        <v>0</v>
      </c>
      <c r="F16" s="47">
        <v>4</v>
      </c>
      <c r="G16" s="47">
        <v>3</v>
      </c>
      <c r="H16" s="47">
        <v>1</v>
      </c>
      <c r="I16" s="47">
        <v>0</v>
      </c>
      <c r="J16" s="47">
        <v>0</v>
      </c>
      <c r="K16" s="47">
        <v>2</v>
      </c>
      <c r="L16" s="48">
        <v>0</v>
      </c>
      <c r="M16" s="47">
        <v>0</v>
      </c>
      <c r="N16" s="47">
        <v>2</v>
      </c>
      <c r="O16" s="47">
        <v>0</v>
      </c>
      <c r="P16" s="47">
        <v>0</v>
      </c>
      <c r="Q16" s="47">
        <v>0</v>
      </c>
      <c r="R16" s="47">
        <v>0</v>
      </c>
      <c r="S16" s="47">
        <v>1</v>
      </c>
      <c r="T16" s="49">
        <v>0.26700000000000002</v>
      </c>
      <c r="U16" s="49">
        <v>0.33300000000000002</v>
      </c>
      <c r="V16" s="49">
        <v>0.6</v>
      </c>
      <c r="W16" s="49">
        <v>0.26700000000000002</v>
      </c>
    </row>
    <row r="17" spans="1:23" x14ac:dyDescent="0.25">
      <c r="A17" s="47" t="s">
        <v>28</v>
      </c>
      <c r="B17" s="48">
        <v>5</v>
      </c>
      <c r="C17" s="47">
        <v>19</v>
      </c>
      <c r="D17" s="48">
        <v>19</v>
      </c>
      <c r="E17" s="48">
        <v>7</v>
      </c>
      <c r="F17" s="48">
        <v>7</v>
      </c>
      <c r="G17" s="48">
        <v>5</v>
      </c>
      <c r="H17" s="47">
        <v>1</v>
      </c>
      <c r="I17" s="47">
        <v>0</v>
      </c>
      <c r="J17" s="48">
        <v>1</v>
      </c>
      <c r="K17" s="47">
        <v>3</v>
      </c>
      <c r="L17" s="48">
        <v>0</v>
      </c>
      <c r="M17" s="47">
        <v>0</v>
      </c>
      <c r="N17" s="47">
        <v>2</v>
      </c>
      <c r="O17" s="47">
        <v>0</v>
      </c>
      <c r="P17" s="47">
        <v>1</v>
      </c>
      <c r="Q17" s="47">
        <v>0</v>
      </c>
      <c r="R17" s="47">
        <v>1</v>
      </c>
      <c r="S17" s="47">
        <v>0</v>
      </c>
      <c r="T17" s="49">
        <v>0.36799999999999999</v>
      </c>
      <c r="U17" s="49">
        <v>0.57899999999999996</v>
      </c>
      <c r="V17" s="49">
        <v>0.94699999999999995</v>
      </c>
      <c r="W17" s="49">
        <v>0.36799999999999999</v>
      </c>
    </row>
    <row r="18" spans="1:23" x14ac:dyDescent="0.25">
      <c r="A18" s="47" t="s">
        <v>92</v>
      </c>
      <c r="B18" s="47">
        <v>1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1</v>
      </c>
      <c r="T18" s="49">
        <v>0</v>
      </c>
      <c r="U18" s="49">
        <v>0</v>
      </c>
      <c r="V18" s="49">
        <v>0</v>
      </c>
      <c r="W18" s="49">
        <v>0</v>
      </c>
    </row>
    <row r="19" spans="1:23" x14ac:dyDescent="0.25">
      <c r="A19" s="1" t="s">
        <v>49</v>
      </c>
      <c r="B19" s="1">
        <v>1</v>
      </c>
      <c r="C19" s="1">
        <v>1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7">
        <v>0</v>
      </c>
      <c r="N19" s="1">
        <v>0</v>
      </c>
      <c r="O19" s="1">
        <v>0</v>
      </c>
      <c r="P19" s="1">
        <v>0</v>
      </c>
      <c r="Q19" s="1">
        <v>0</v>
      </c>
      <c r="R19" s="17">
        <v>0</v>
      </c>
      <c r="S19" s="17">
        <v>0</v>
      </c>
      <c r="T19" s="4">
        <v>0</v>
      </c>
      <c r="U19" s="4">
        <v>0</v>
      </c>
      <c r="V19" s="4">
        <v>0</v>
      </c>
      <c r="W19" s="4">
        <v>0</v>
      </c>
    </row>
    <row r="20" spans="1:23" x14ac:dyDescent="0.25">
      <c r="A20" s="1" t="s">
        <v>71</v>
      </c>
      <c r="B20" s="16">
        <v>5</v>
      </c>
      <c r="C20" s="16">
        <v>20</v>
      </c>
      <c r="D20" s="1">
        <v>18</v>
      </c>
      <c r="E20" s="1">
        <v>1</v>
      </c>
      <c r="F20" s="1">
        <v>6</v>
      </c>
      <c r="G20" s="16">
        <v>5</v>
      </c>
      <c r="H20" s="1">
        <v>1</v>
      </c>
      <c r="I20" s="1">
        <v>0</v>
      </c>
      <c r="J20" s="1">
        <v>0</v>
      </c>
      <c r="K20" s="1">
        <v>1</v>
      </c>
      <c r="L20" s="1">
        <v>1</v>
      </c>
      <c r="M20" s="17">
        <v>1</v>
      </c>
      <c r="N20" s="1">
        <v>1</v>
      </c>
      <c r="O20" s="1">
        <v>0</v>
      </c>
      <c r="P20" s="1">
        <v>1</v>
      </c>
      <c r="Q20" s="1">
        <v>0</v>
      </c>
      <c r="R20" s="17">
        <v>0</v>
      </c>
      <c r="S20" s="17">
        <v>0</v>
      </c>
      <c r="T20" s="4">
        <v>0.35</v>
      </c>
      <c r="U20" s="4">
        <v>0.38900000000000001</v>
      </c>
      <c r="V20" s="4">
        <v>0.73899999999999999</v>
      </c>
      <c r="W20" s="4">
        <v>0.33300000000000002</v>
      </c>
    </row>
    <row r="21" spans="1:23" ht="16.5" customHeight="1" x14ac:dyDescent="0.25">
      <c r="A21" s="1" t="s">
        <v>118</v>
      </c>
      <c r="B21" s="1">
        <v>3</v>
      </c>
      <c r="C21" s="1">
        <v>13</v>
      </c>
      <c r="D21" s="1">
        <v>13</v>
      </c>
      <c r="E21" s="1">
        <v>3</v>
      </c>
      <c r="F21" s="1">
        <v>3</v>
      </c>
      <c r="G21" s="1">
        <v>2</v>
      </c>
      <c r="H21" s="1">
        <v>0</v>
      </c>
      <c r="I21" s="16">
        <v>1</v>
      </c>
      <c r="J21" s="1">
        <v>0</v>
      </c>
      <c r="K21" s="1">
        <v>3</v>
      </c>
      <c r="L21" s="16">
        <v>0</v>
      </c>
      <c r="M21" s="17">
        <v>0</v>
      </c>
      <c r="N21" s="1">
        <v>2</v>
      </c>
      <c r="O21" s="1">
        <v>0</v>
      </c>
      <c r="P21" s="1">
        <v>1</v>
      </c>
      <c r="Q21" s="1">
        <v>1</v>
      </c>
      <c r="R21" s="17">
        <v>0</v>
      </c>
      <c r="S21" s="17">
        <v>0</v>
      </c>
      <c r="T21" s="4">
        <v>0.23100000000000001</v>
      </c>
      <c r="U21" s="4">
        <v>0.38500000000000001</v>
      </c>
      <c r="V21" s="4">
        <v>0.61499999999999999</v>
      </c>
      <c r="W21" s="4">
        <v>0.23100000000000001</v>
      </c>
    </row>
    <row r="22" spans="1:23" ht="1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7"/>
      <c r="N22" s="1"/>
      <c r="O22" s="1"/>
      <c r="P22" s="1"/>
      <c r="Q22" s="1"/>
      <c r="R22" s="17"/>
      <c r="S22" s="17"/>
      <c r="T22" s="4"/>
      <c r="U22" s="4"/>
      <c r="V22" s="4"/>
      <c r="W22" s="4"/>
    </row>
    <row r="23" spans="1:23" x14ac:dyDescent="0.25">
      <c r="A23" s="20" t="s">
        <v>99</v>
      </c>
      <c r="B23" s="20">
        <f t="shared" ref="B23:S23" si="0">SUM(B4:B21)</f>
        <v>50</v>
      </c>
      <c r="C23" s="20">
        <f t="shared" si="0"/>
        <v>165</v>
      </c>
      <c r="D23" s="20">
        <f t="shared" si="0"/>
        <v>153</v>
      </c>
      <c r="E23" s="20">
        <f t="shared" si="0"/>
        <v>23</v>
      </c>
      <c r="F23" s="20">
        <f t="shared" si="0"/>
        <v>44</v>
      </c>
      <c r="G23" s="20">
        <f t="shared" si="0"/>
        <v>28</v>
      </c>
      <c r="H23" s="20">
        <f t="shared" si="0"/>
        <v>12</v>
      </c>
      <c r="I23" s="20">
        <f t="shared" si="0"/>
        <v>1</v>
      </c>
      <c r="J23" s="20">
        <f t="shared" si="0"/>
        <v>3</v>
      </c>
      <c r="K23" s="20">
        <f t="shared" si="0"/>
        <v>18</v>
      </c>
      <c r="L23" s="20">
        <f t="shared" si="0"/>
        <v>7</v>
      </c>
      <c r="M23" s="20">
        <f t="shared" si="0"/>
        <v>1</v>
      </c>
      <c r="N23" s="20">
        <f t="shared" si="0"/>
        <v>24</v>
      </c>
      <c r="O23" s="20">
        <f t="shared" si="0"/>
        <v>4</v>
      </c>
      <c r="P23" s="20">
        <f t="shared" si="0"/>
        <v>3</v>
      </c>
      <c r="Q23" s="20">
        <f t="shared" si="0"/>
        <v>3</v>
      </c>
      <c r="R23" s="20">
        <f t="shared" si="0"/>
        <v>6</v>
      </c>
      <c r="S23" s="20">
        <f t="shared" si="0"/>
        <v>2</v>
      </c>
      <c r="T23" s="24">
        <v>0.33300000000000002</v>
      </c>
      <c r="U23" s="21">
        <v>0.438</v>
      </c>
      <c r="V23" s="21">
        <v>0.77100000000000002</v>
      </c>
      <c r="W23" s="21">
        <v>0.28799999999999998</v>
      </c>
    </row>
    <row r="24" spans="1:2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  <c r="U24" s="27"/>
      <c r="V24" s="27"/>
      <c r="W24" s="27"/>
    </row>
    <row r="25" spans="1:23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5"/>
    </row>
    <row r="26" spans="1:23" ht="18.75" x14ac:dyDescent="0.3">
      <c r="A26" s="34" t="s">
        <v>62</v>
      </c>
      <c r="U26" s="29"/>
      <c r="V26" s="29"/>
      <c r="W26" s="29"/>
    </row>
    <row r="27" spans="1:23" x14ac:dyDescent="0.25">
      <c r="U27" s="29"/>
      <c r="V27" s="29"/>
      <c r="W27" s="29"/>
    </row>
    <row r="28" spans="1:23" x14ac:dyDescent="0.25">
      <c r="A28" s="26" t="s">
        <v>58</v>
      </c>
      <c r="B28" s="26" t="s">
        <v>31</v>
      </c>
      <c r="C28" s="26" t="s">
        <v>32</v>
      </c>
      <c r="D28" s="26" t="s">
        <v>33</v>
      </c>
      <c r="E28" s="26" t="s">
        <v>34</v>
      </c>
      <c r="F28" s="26" t="s">
        <v>35</v>
      </c>
      <c r="G28" s="26" t="s">
        <v>36</v>
      </c>
      <c r="H28" s="26" t="s">
        <v>9</v>
      </c>
      <c r="I28" s="26" t="s">
        <v>13</v>
      </c>
      <c r="J28" s="26" t="s">
        <v>11</v>
      </c>
      <c r="K28" s="26" t="s">
        <v>14</v>
      </c>
      <c r="L28" s="26" t="s">
        <v>37</v>
      </c>
      <c r="M28" s="26" t="s">
        <v>38</v>
      </c>
      <c r="N28" s="26" t="s">
        <v>39</v>
      </c>
      <c r="O28" s="26" t="s">
        <v>40</v>
      </c>
      <c r="P28" s="26" t="s">
        <v>41</v>
      </c>
      <c r="Q28" s="26" t="s">
        <v>42</v>
      </c>
      <c r="T28" s="29"/>
    </row>
    <row r="29" spans="1:23" x14ac:dyDescent="0.25">
      <c r="A29" s="49" t="s">
        <v>24</v>
      </c>
      <c r="B29" s="50">
        <v>1</v>
      </c>
      <c r="C29" s="48">
        <v>1</v>
      </c>
      <c r="D29" s="47">
        <v>0</v>
      </c>
      <c r="E29" s="48">
        <v>6</v>
      </c>
      <c r="F29" s="48">
        <v>2</v>
      </c>
      <c r="G29" s="50">
        <v>9</v>
      </c>
      <c r="H29" s="48">
        <v>0</v>
      </c>
      <c r="I29" s="50">
        <v>3</v>
      </c>
      <c r="J29" s="50">
        <v>2</v>
      </c>
      <c r="K29" s="50">
        <v>0</v>
      </c>
      <c r="L29" s="47">
        <v>0</v>
      </c>
      <c r="M29" s="50">
        <v>0</v>
      </c>
      <c r="N29" s="52">
        <v>1</v>
      </c>
      <c r="O29" s="50">
        <v>0</v>
      </c>
      <c r="P29" s="51">
        <f t="shared" ref="P29:P36" si="1">9*F29/E29</f>
        <v>3</v>
      </c>
      <c r="Q29" s="53">
        <f t="shared" ref="Q29:Q36" si="2">(G29+J29)/E29</f>
        <v>1.8333333333333333</v>
      </c>
      <c r="T29" s="29"/>
    </row>
    <row r="30" spans="1:23" x14ac:dyDescent="0.25">
      <c r="A30" s="49" t="s">
        <v>69</v>
      </c>
      <c r="B30" s="50">
        <v>1</v>
      </c>
      <c r="C30" s="50">
        <v>0</v>
      </c>
      <c r="D30" s="47">
        <v>0</v>
      </c>
      <c r="E30" s="47">
        <v>2</v>
      </c>
      <c r="F30" s="50">
        <v>2</v>
      </c>
      <c r="G30" s="50">
        <v>4</v>
      </c>
      <c r="H30" s="50">
        <v>0</v>
      </c>
      <c r="I30" s="50">
        <v>1</v>
      </c>
      <c r="J30" s="50">
        <v>3</v>
      </c>
      <c r="K30" s="50">
        <v>1</v>
      </c>
      <c r="L30" s="47">
        <v>0</v>
      </c>
      <c r="M30" s="50">
        <v>0</v>
      </c>
      <c r="N30" s="52">
        <v>0</v>
      </c>
      <c r="O30" s="50">
        <v>0</v>
      </c>
      <c r="P30" s="53">
        <f t="shared" si="1"/>
        <v>9</v>
      </c>
      <c r="Q30" s="53">
        <f t="shared" si="2"/>
        <v>3.5</v>
      </c>
      <c r="T30" s="29"/>
    </row>
    <row r="31" spans="1:23" x14ac:dyDescent="0.25">
      <c r="A31" s="49" t="s">
        <v>46</v>
      </c>
      <c r="B31" s="50">
        <v>1</v>
      </c>
      <c r="C31" s="50">
        <v>0</v>
      </c>
      <c r="D31" s="47">
        <v>0</v>
      </c>
      <c r="E31" s="47">
        <v>3</v>
      </c>
      <c r="F31" s="50">
        <v>0</v>
      </c>
      <c r="G31" s="50">
        <v>1</v>
      </c>
      <c r="H31" s="50">
        <v>0</v>
      </c>
      <c r="I31" s="50">
        <v>1</v>
      </c>
      <c r="J31" s="50">
        <v>3</v>
      </c>
      <c r="K31" s="50">
        <v>0</v>
      </c>
      <c r="L31" s="47">
        <v>0</v>
      </c>
      <c r="M31" s="50">
        <v>0</v>
      </c>
      <c r="N31" s="52">
        <v>0</v>
      </c>
      <c r="O31" s="50">
        <v>0</v>
      </c>
      <c r="P31" s="53">
        <f t="shared" si="1"/>
        <v>0</v>
      </c>
      <c r="Q31" s="53">
        <f t="shared" si="2"/>
        <v>1.3333333333333333</v>
      </c>
      <c r="T31" s="29"/>
    </row>
    <row r="32" spans="1:23" x14ac:dyDescent="0.25">
      <c r="A32" s="49" t="s">
        <v>47</v>
      </c>
      <c r="B32" s="50">
        <v>1</v>
      </c>
      <c r="C32" s="48">
        <v>1</v>
      </c>
      <c r="D32" s="47">
        <v>0</v>
      </c>
      <c r="E32" s="48">
        <v>6</v>
      </c>
      <c r="F32" s="48">
        <v>2</v>
      </c>
      <c r="G32" s="50">
        <v>8</v>
      </c>
      <c r="H32" s="48">
        <v>0</v>
      </c>
      <c r="I32" s="50">
        <v>3</v>
      </c>
      <c r="J32" s="48">
        <v>1</v>
      </c>
      <c r="K32" s="50">
        <v>0</v>
      </c>
      <c r="L32" s="47">
        <v>0</v>
      </c>
      <c r="M32" s="50">
        <v>0</v>
      </c>
      <c r="N32" s="54">
        <v>0</v>
      </c>
      <c r="O32" s="50">
        <v>0</v>
      </c>
      <c r="P32" s="51">
        <f t="shared" si="1"/>
        <v>3</v>
      </c>
      <c r="Q32" s="51">
        <f t="shared" si="2"/>
        <v>1.5</v>
      </c>
      <c r="T32" s="29"/>
    </row>
    <row r="33" spans="1:20" x14ac:dyDescent="0.25">
      <c r="A33" s="4" t="s">
        <v>97</v>
      </c>
      <c r="B33" s="10">
        <v>2</v>
      </c>
      <c r="C33" s="10">
        <v>1</v>
      </c>
      <c r="D33" s="1">
        <v>0</v>
      </c>
      <c r="E33" s="1">
        <v>4</v>
      </c>
      <c r="F33" s="10">
        <v>8</v>
      </c>
      <c r="G33" s="10">
        <v>5</v>
      </c>
      <c r="H33" s="10">
        <v>0</v>
      </c>
      <c r="I33" s="10">
        <v>7</v>
      </c>
      <c r="J33" s="10">
        <v>9</v>
      </c>
      <c r="K33" s="10">
        <v>4</v>
      </c>
      <c r="L33" s="1">
        <v>0</v>
      </c>
      <c r="M33" s="10">
        <v>1</v>
      </c>
      <c r="N33" s="59">
        <v>1</v>
      </c>
      <c r="O33" s="10">
        <v>0</v>
      </c>
      <c r="P33" s="15">
        <f t="shared" si="1"/>
        <v>18</v>
      </c>
      <c r="Q33" s="15">
        <f t="shared" si="2"/>
        <v>3.5</v>
      </c>
      <c r="T33" s="29"/>
    </row>
    <row r="34" spans="1:20" x14ac:dyDescent="0.25">
      <c r="A34" s="28" t="s">
        <v>70</v>
      </c>
      <c r="B34" s="18">
        <v>1</v>
      </c>
      <c r="C34" s="18">
        <v>1</v>
      </c>
      <c r="D34" s="17">
        <v>0</v>
      </c>
      <c r="E34" s="17">
        <v>4</v>
      </c>
      <c r="F34" s="18">
        <v>3</v>
      </c>
      <c r="G34" s="18">
        <v>6</v>
      </c>
      <c r="H34" s="18">
        <v>0</v>
      </c>
      <c r="I34" s="18">
        <v>6</v>
      </c>
      <c r="J34" s="18">
        <v>4</v>
      </c>
      <c r="K34" s="18">
        <v>0</v>
      </c>
      <c r="L34" s="17">
        <v>1</v>
      </c>
      <c r="M34" s="18">
        <v>0</v>
      </c>
      <c r="N34" s="37">
        <v>0</v>
      </c>
      <c r="O34" s="18">
        <v>0</v>
      </c>
      <c r="P34" s="19">
        <f t="shared" si="1"/>
        <v>6.75</v>
      </c>
      <c r="Q34" s="19">
        <f t="shared" si="2"/>
        <v>2.5</v>
      </c>
      <c r="T34" s="29"/>
    </row>
    <row r="35" spans="1:20" x14ac:dyDescent="0.25">
      <c r="A35" s="28" t="s">
        <v>44</v>
      </c>
      <c r="B35" s="18">
        <v>1</v>
      </c>
      <c r="C35" s="42">
        <v>1</v>
      </c>
      <c r="D35" s="42">
        <v>1</v>
      </c>
      <c r="E35" s="42">
        <v>6</v>
      </c>
      <c r="F35" s="18">
        <v>3</v>
      </c>
      <c r="G35" s="18">
        <v>8</v>
      </c>
      <c r="H35" s="18">
        <v>1</v>
      </c>
      <c r="I35" s="18">
        <v>2</v>
      </c>
      <c r="J35" s="18">
        <v>2</v>
      </c>
      <c r="K35" s="18">
        <v>1</v>
      </c>
      <c r="L35" s="17">
        <v>0</v>
      </c>
      <c r="M35" s="18">
        <v>0</v>
      </c>
      <c r="N35" s="37">
        <v>1</v>
      </c>
      <c r="O35" s="18">
        <v>0</v>
      </c>
      <c r="P35" s="19">
        <f t="shared" si="1"/>
        <v>4.5</v>
      </c>
      <c r="Q35" s="19">
        <f t="shared" si="2"/>
        <v>1.6666666666666667</v>
      </c>
      <c r="T35" s="29"/>
    </row>
    <row r="36" spans="1:20" x14ac:dyDescent="0.25">
      <c r="A36" s="28" t="s">
        <v>49</v>
      </c>
      <c r="B36" s="42">
        <v>2</v>
      </c>
      <c r="C36" s="18">
        <v>0</v>
      </c>
      <c r="D36" s="17">
        <v>0</v>
      </c>
      <c r="E36" s="17">
        <v>5</v>
      </c>
      <c r="F36" s="18">
        <v>4</v>
      </c>
      <c r="G36" s="42">
        <v>7</v>
      </c>
      <c r="H36" s="42">
        <v>0</v>
      </c>
      <c r="I36" s="42">
        <v>7</v>
      </c>
      <c r="J36" s="18">
        <v>5</v>
      </c>
      <c r="K36" s="18">
        <v>0</v>
      </c>
      <c r="L36" s="17">
        <v>0</v>
      </c>
      <c r="M36" s="18">
        <v>0</v>
      </c>
      <c r="N36" s="37">
        <v>1</v>
      </c>
      <c r="O36" s="42">
        <v>1</v>
      </c>
      <c r="P36" s="19">
        <f t="shared" si="1"/>
        <v>7.2</v>
      </c>
      <c r="Q36" s="19">
        <f t="shared" si="2"/>
        <v>2.4</v>
      </c>
      <c r="T36" s="29"/>
    </row>
    <row r="37" spans="1:20" x14ac:dyDescent="0.25">
      <c r="A37" s="28"/>
      <c r="B37" s="42"/>
      <c r="C37" s="18"/>
      <c r="D37" s="17"/>
      <c r="E37" s="17"/>
      <c r="F37" s="18"/>
      <c r="G37" s="42"/>
      <c r="H37" s="42"/>
      <c r="I37" s="42"/>
      <c r="J37" s="18"/>
      <c r="K37" s="18"/>
      <c r="L37" s="17"/>
      <c r="M37" s="42"/>
      <c r="N37" s="37"/>
      <c r="O37" s="42"/>
      <c r="P37" s="19"/>
      <c r="Q37" s="19"/>
      <c r="T37" s="29"/>
    </row>
    <row r="38" spans="1:20" x14ac:dyDescent="0.25">
      <c r="A38" s="20" t="s">
        <v>98</v>
      </c>
      <c r="B38" s="20">
        <f t="shared" ref="B38:O38" si="3">SUM(B29:B36)</f>
        <v>10</v>
      </c>
      <c r="C38" s="20">
        <f t="shared" si="3"/>
        <v>5</v>
      </c>
      <c r="D38" s="20">
        <f t="shared" si="3"/>
        <v>1</v>
      </c>
      <c r="E38" s="20">
        <f t="shared" si="3"/>
        <v>36</v>
      </c>
      <c r="F38" s="20">
        <f t="shared" si="3"/>
        <v>24</v>
      </c>
      <c r="G38" s="20">
        <f t="shared" si="3"/>
        <v>48</v>
      </c>
      <c r="H38" s="20">
        <f t="shared" si="3"/>
        <v>1</v>
      </c>
      <c r="I38" s="20">
        <f t="shared" si="3"/>
        <v>30</v>
      </c>
      <c r="J38" s="20">
        <f t="shared" si="3"/>
        <v>29</v>
      </c>
      <c r="K38" s="20">
        <f t="shared" si="3"/>
        <v>6</v>
      </c>
      <c r="L38" s="20">
        <f t="shared" si="3"/>
        <v>1</v>
      </c>
      <c r="M38" s="20">
        <f t="shared" si="3"/>
        <v>1</v>
      </c>
      <c r="N38" s="38">
        <f t="shared" si="3"/>
        <v>4</v>
      </c>
      <c r="O38" s="20">
        <f t="shared" si="3"/>
        <v>1</v>
      </c>
      <c r="P38" s="21">
        <f t="shared" ref="P38" si="4">9*F38/E38</f>
        <v>6</v>
      </c>
      <c r="Q38" s="21">
        <f t="shared" ref="Q38" si="5">(G38+J38)/E38</f>
        <v>2.1388888888888888</v>
      </c>
    </row>
  </sheetData>
  <sortState xmlns:xlrd2="http://schemas.microsoft.com/office/spreadsheetml/2017/richdata2" ref="A29:Q36">
    <sortCondition ref="A29:A36"/>
  </sortState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CA75-B2EC-4934-B17D-DE88460BD2FF}">
  <dimension ref="A1:AS39"/>
  <sheetViews>
    <sheetView showGridLines="0" workbookViewId="0">
      <selection activeCell="A2" sqref="A2"/>
    </sheetView>
  </sheetViews>
  <sheetFormatPr defaultRowHeight="15" x14ac:dyDescent="0.25"/>
  <cols>
    <col min="1" max="1" width="20.85546875" style="17" customWidth="1"/>
    <col min="2" max="2" width="5.7109375" style="24" customWidth="1"/>
    <col min="3" max="3" width="4" style="23" customWidth="1"/>
    <col min="4" max="4" width="4.140625" style="23" bestFit="1" customWidth="1"/>
    <col min="5" max="5" width="7.7109375" style="23" customWidth="1"/>
    <col min="6" max="6" width="4.85546875" style="23" customWidth="1"/>
    <col min="7" max="7" width="4.5703125" style="23" bestFit="1" customWidth="1"/>
    <col min="8" max="8" width="3.5703125" style="23" bestFit="1" customWidth="1"/>
    <col min="9" max="9" width="3.28515625" style="23" bestFit="1" customWidth="1"/>
    <col min="10" max="10" width="3.5703125" style="23" bestFit="1" customWidth="1"/>
    <col min="11" max="11" width="4.7109375" style="23" bestFit="1" customWidth="1"/>
    <col min="12" max="12" width="4.28515625" style="23" bestFit="1" customWidth="1"/>
    <col min="13" max="13" width="5.42578125" style="23" bestFit="1" customWidth="1"/>
    <col min="14" max="15" width="4.7109375" style="23" bestFit="1" customWidth="1"/>
    <col min="16" max="17" width="7.7109375" style="23" bestFit="1" customWidth="1"/>
    <col min="18" max="18" width="5.42578125" style="17" customWidth="1"/>
    <col min="19" max="19" width="5.28515625" style="17" customWidth="1"/>
    <col min="20" max="23" width="5.5703125" style="23" bestFit="1" customWidth="1"/>
    <col min="24" max="24" width="18.140625" style="17" bestFit="1" customWidth="1"/>
    <col min="25" max="25" width="8.85546875" style="17" customWidth="1"/>
    <col min="26" max="26" width="3.42578125" style="17" bestFit="1" customWidth="1"/>
    <col min="27" max="27" width="3.28515625" style="17" bestFit="1" customWidth="1"/>
    <col min="28" max="28" width="2.85546875" style="17" bestFit="1" customWidth="1"/>
    <col min="29" max="29" width="2" style="17" bestFit="1" customWidth="1"/>
    <col min="30" max="30" width="3.28515625" style="17" bestFit="1" customWidth="1"/>
    <col min="31" max="31" width="4.7109375" style="17" bestFit="1" customWidth="1"/>
    <col min="32" max="32" width="3.140625" style="17" bestFit="1" customWidth="1"/>
    <col min="33" max="33" width="4.85546875" style="17" bestFit="1" customWidth="1"/>
    <col min="34" max="35" width="3" style="17" bestFit="1" customWidth="1"/>
    <col min="36" max="36" width="3.140625" style="17" bestFit="1" customWidth="1"/>
    <col min="37" max="37" width="3.28515625" style="17" bestFit="1" customWidth="1"/>
    <col min="38" max="38" width="3.42578125" style="17" bestFit="1" customWidth="1"/>
    <col min="39" max="39" width="4.5703125" style="17" bestFit="1" customWidth="1"/>
    <col min="40" max="40" width="6.5703125" style="17" bestFit="1" customWidth="1"/>
    <col min="41" max="41" width="5.85546875" style="17" bestFit="1" customWidth="1"/>
    <col min="42" max="44" width="6" style="17" bestFit="1" customWidth="1"/>
    <col min="45" max="45" width="9.140625" style="17"/>
    <col min="46" max="16384" width="9.140625" style="23"/>
  </cols>
  <sheetData>
    <row r="1" spans="1:23" ht="18.75" x14ac:dyDescent="0.3">
      <c r="A1" s="34" t="s">
        <v>65</v>
      </c>
    </row>
    <row r="2" spans="1:23" x14ac:dyDescent="0.25">
      <c r="A2" s="22"/>
    </row>
    <row r="3" spans="1:23" x14ac:dyDescent="0.25">
      <c r="A3" s="26" t="s">
        <v>59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7" t="s">
        <v>19</v>
      </c>
      <c r="U3" s="27" t="s">
        <v>20</v>
      </c>
      <c r="V3" s="27" t="s">
        <v>21</v>
      </c>
      <c r="W3" s="27" t="s">
        <v>22</v>
      </c>
    </row>
    <row r="4" spans="1:23" x14ac:dyDescent="0.25">
      <c r="A4" s="47" t="s">
        <v>23</v>
      </c>
      <c r="B4" s="47">
        <v>6</v>
      </c>
      <c r="C4" s="47">
        <v>22</v>
      </c>
      <c r="D4" s="47">
        <v>19</v>
      </c>
      <c r="E4" s="47">
        <v>5</v>
      </c>
      <c r="F4" s="47">
        <v>5</v>
      </c>
      <c r="G4" s="47">
        <v>2</v>
      </c>
      <c r="H4" s="47">
        <v>2</v>
      </c>
      <c r="I4" s="47">
        <v>1</v>
      </c>
      <c r="J4" s="47">
        <v>0</v>
      </c>
      <c r="K4" s="47">
        <v>5</v>
      </c>
      <c r="L4" s="47">
        <v>2</v>
      </c>
      <c r="M4" s="55">
        <v>1</v>
      </c>
      <c r="N4" s="47">
        <v>5</v>
      </c>
      <c r="O4" s="47">
        <v>0</v>
      </c>
      <c r="P4" s="47">
        <v>1</v>
      </c>
      <c r="Q4" s="47">
        <v>1</v>
      </c>
      <c r="R4" s="47">
        <v>0</v>
      </c>
      <c r="S4" s="48">
        <v>1</v>
      </c>
      <c r="T4" s="49">
        <v>0.33300000000000002</v>
      </c>
      <c r="U4" s="49">
        <v>0.47399999999999998</v>
      </c>
      <c r="V4" s="49">
        <v>0.80700000000000005</v>
      </c>
      <c r="W4" s="49">
        <v>0.26300000000000001</v>
      </c>
    </row>
    <row r="5" spans="1:23" x14ac:dyDescent="0.25">
      <c r="A5" s="47" t="s">
        <v>24</v>
      </c>
      <c r="B5" s="47">
        <v>2</v>
      </c>
      <c r="C5" s="47">
        <v>5</v>
      </c>
      <c r="D5" s="47">
        <v>4</v>
      </c>
      <c r="E5" s="47">
        <v>1</v>
      </c>
      <c r="F5" s="47">
        <v>1</v>
      </c>
      <c r="G5" s="47">
        <v>1</v>
      </c>
      <c r="H5" s="47">
        <v>0</v>
      </c>
      <c r="I5" s="47">
        <v>0</v>
      </c>
      <c r="J5" s="47">
        <v>0</v>
      </c>
      <c r="K5" s="47">
        <v>0</v>
      </c>
      <c r="L5" s="47">
        <v>1</v>
      </c>
      <c r="M5" s="55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9">
        <v>0.4</v>
      </c>
      <c r="U5" s="49">
        <v>0.25</v>
      </c>
      <c r="V5" s="49">
        <v>0.65</v>
      </c>
      <c r="W5" s="49">
        <v>0.25</v>
      </c>
    </row>
    <row r="6" spans="1:23" x14ac:dyDescent="0.25">
      <c r="A6" s="47" t="s">
        <v>69</v>
      </c>
      <c r="B6" s="47">
        <v>1</v>
      </c>
      <c r="C6" s="47">
        <v>4</v>
      </c>
      <c r="D6" s="47">
        <v>4</v>
      </c>
      <c r="E6" s="47">
        <v>0</v>
      </c>
      <c r="F6" s="47">
        <v>2</v>
      </c>
      <c r="G6" s="47">
        <v>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55">
        <v>0</v>
      </c>
      <c r="N6" s="47">
        <v>1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9">
        <v>0.5</v>
      </c>
      <c r="U6" s="49">
        <v>0.5</v>
      </c>
      <c r="V6" s="49">
        <v>1</v>
      </c>
      <c r="W6" s="49">
        <v>0.5</v>
      </c>
    </row>
    <row r="7" spans="1:23" x14ac:dyDescent="0.25">
      <c r="A7" s="47" t="s">
        <v>43</v>
      </c>
      <c r="B7" s="47">
        <v>4</v>
      </c>
      <c r="C7" s="47">
        <v>16</v>
      </c>
      <c r="D7" s="47">
        <v>15</v>
      </c>
      <c r="E7" s="47">
        <v>3</v>
      </c>
      <c r="F7" s="47">
        <v>2</v>
      </c>
      <c r="G7" s="47">
        <v>1</v>
      </c>
      <c r="H7" s="47">
        <v>1</v>
      </c>
      <c r="I7" s="47">
        <v>0</v>
      </c>
      <c r="J7" s="47">
        <v>0</v>
      </c>
      <c r="K7" s="47">
        <v>1</v>
      </c>
      <c r="L7" s="48">
        <v>0</v>
      </c>
      <c r="M7" s="55">
        <v>1</v>
      </c>
      <c r="N7" s="47">
        <v>3</v>
      </c>
      <c r="O7" s="47">
        <v>0</v>
      </c>
      <c r="P7" s="47">
        <v>2</v>
      </c>
      <c r="Q7" s="47">
        <v>1</v>
      </c>
      <c r="R7" s="47">
        <v>2</v>
      </c>
      <c r="S7" s="47">
        <v>0</v>
      </c>
      <c r="T7" s="49">
        <v>0.13300000000000001</v>
      </c>
      <c r="U7" s="49">
        <v>0.2</v>
      </c>
      <c r="V7" s="49">
        <v>0.33300000000000002</v>
      </c>
      <c r="W7" s="49">
        <v>0.13300000000000001</v>
      </c>
    </row>
    <row r="8" spans="1:23" x14ac:dyDescent="0.25">
      <c r="A8" s="47" t="s">
        <v>72</v>
      </c>
      <c r="B8" s="47">
        <v>6</v>
      </c>
      <c r="C8" s="47">
        <v>31</v>
      </c>
      <c r="D8" s="47">
        <v>27</v>
      </c>
      <c r="E8" s="47">
        <v>6</v>
      </c>
      <c r="F8" s="47">
        <v>9</v>
      </c>
      <c r="G8" s="47">
        <v>6</v>
      </c>
      <c r="H8" s="47">
        <v>1</v>
      </c>
      <c r="I8" s="48">
        <v>2</v>
      </c>
      <c r="J8" s="47">
        <v>0</v>
      </c>
      <c r="K8" s="47">
        <v>3</v>
      </c>
      <c r="L8" s="47">
        <v>4</v>
      </c>
      <c r="M8" s="55">
        <v>0</v>
      </c>
      <c r="N8" s="47">
        <v>4</v>
      </c>
      <c r="O8" s="47">
        <v>0</v>
      </c>
      <c r="P8" s="47">
        <v>1</v>
      </c>
      <c r="Q8" s="47">
        <v>0</v>
      </c>
      <c r="R8" s="47">
        <v>1</v>
      </c>
      <c r="S8" s="47">
        <v>0</v>
      </c>
      <c r="T8" s="49">
        <v>0.41899999999999998</v>
      </c>
      <c r="U8" s="49">
        <v>0.51900000000000002</v>
      </c>
      <c r="V8" s="49">
        <v>0.93799999999999994</v>
      </c>
      <c r="W8" s="49">
        <v>0.33300000000000002</v>
      </c>
    </row>
    <row r="9" spans="1:23" x14ac:dyDescent="0.25">
      <c r="A9" s="17" t="s">
        <v>25</v>
      </c>
      <c r="B9" s="17">
        <v>6</v>
      </c>
      <c r="C9" s="17">
        <v>23</v>
      </c>
      <c r="D9" s="17">
        <v>21</v>
      </c>
      <c r="E9" s="17">
        <v>2</v>
      </c>
      <c r="F9" s="17">
        <v>8</v>
      </c>
      <c r="G9" s="17">
        <v>4</v>
      </c>
      <c r="H9" s="17">
        <v>4</v>
      </c>
      <c r="I9" s="17">
        <v>0</v>
      </c>
      <c r="J9" s="17">
        <v>0</v>
      </c>
      <c r="K9" s="17">
        <v>8</v>
      </c>
      <c r="L9" s="17">
        <v>1</v>
      </c>
      <c r="M9" s="23">
        <v>0</v>
      </c>
      <c r="N9" s="42">
        <v>1</v>
      </c>
      <c r="O9" s="17">
        <v>1</v>
      </c>
      <c r="P9" s="17">
        <v>0</v>
      </c>
      <c r="Q9" s="17">
        <v>0</v>
      </c>
      <c r="R9" s="17">
        <v>1</v>
      </c>
      <c r="S9" s="17">
        <v>0</v>
      </c>
      <c r="T9" s="28">
        <v>0.435</v>
      </c>
      <c r="U9" s="28">
        <v>0.57099999999999995</v>
      </c>
      <c r="V9" s="28">
        <v>1.006</v>
      </c>
      <c r="W9" s="28">
        <v>0.38100000000000001</v>
      </c>
    </row>
    <row r="10" spans="1:23" x14ac:dyDescent="0.25">
      <c r="A10" s="17" t="s">
        <v>47</v>
      </c>
      <c r="B10" s="17">
        <v>5</v>
      </c>
      <c r="C10" s="17">
        <v>18</v>
      </c>
      <c r="D10" s="17">
        <v>17</v>
      </c>
      <c r="E10" s="17">
        <v>4</v>
      </c>
      <c r="F10" s="17">
        <v>5</v>
      </c>
      <c r="G10" s="17">
        <v>5</v>
      </c>
      <c r="H10" s="17">
        <v>0</v>
      </c>
      <c r="I10" s="17">
        <v>0</v>
      </c>
      <c r="J10" s="17">
        <v>0</v>
      </c>
      <c r="K10" s="17">
        <v>3</v>
      </c>
      <c r="L10" s="17">
        <v>1</v>
      </c>
      <c r="M10" s="23">
        <v>0</v>
      </c>
      <c r="N10" s="17">
        <v>2</v>
      </c>
      <c r="O10" s="17">
        <v>0</v>
      </c>
      <c r="P10" s="17">
        <v>0</v>
      </c>
      <c r="Q10" s="17">
        <v>0</v>
      </c>
      <c r="R10" s="17">
        <v>1</v>
      </c>
      <c r="S10" s="17">
        <v>0</v>
      </c>
      <c r="T10" s="28">
        <v>0.33300000000000002</v>
      </c>
      <c r="U10" s="28">
        <v>0.29399999999999998</v>
      </c>
      <c r="V10" s="28">
        <v>0.627</v>
      </c>
      <c r="W10" s="28">
        <v>0.29399999999999998</v>
      </c>
    </row>
    <row r="11" spans="1:23" x14ac:dyDescent="0.25">
      <c r="A11" s="17" t="s">
        <v>70</v>
      </c>
      <c r="B11" s="17">
        <v>7</v>
      </c>
      <c r="C11" s="17">
        <v>34</v>
      </c>
      <c r="D11" s="17">
        <v>29</v>
      </c>
      <c r="E11" s="17">
        <v>7</v>
      </c>
      <c r="F11" s="17">
        <v>14</v>
      </c>
      <c r="G11" s="17">
        <v>5</v>
      </c>
      <c r="H11" s="42">
        <v>6</v>
      </c>
      <c r="I11" s="17">
        <v>0</v>
      </c>
      <c r="J11" s="42">
        <v>3</v>
      </c>
      <c r="K11" s="42">
        <v>15</v>
      </c>
      <c r="L11" s="17">
        <v>4</v>
      </c>
      <c r="M11" s="23">
        <v>0</v>
      </c>
      <c r="N11" s="17">
        <v>2</v>
      </c>
      <c r="O11" s="17">
        <v>1</v>
      </c>
      <c r="P11" s="17">
        <v>1</v>
      </c>
      <c r="Q11" s="17">
        <v>0</v>
      </c>
      <c r="R11" s="17">
        <v>1</v>
      </c>
      <c r="S11" s="17">
        <v>0</v>
      </c>
      <c r="T11" s="43">
        <v>0.55900000000000005</v>
      </c>
      <c r="U11" s="43">
        <v>1</v>
      </c>
      <c r="V11" s="43">
        <v>1.5589999999999999</v>
      </c>
      <c r="W11" s="28">
        <v>0.48299999999999998</v>
      </c>
    </row>
    <row r="12" spans="1:23" x14ac:dyDescent="0.25">
      <c r="A12" s="17" t="s">
        <v>26</v>
      </c>
      <c r="B12" s="17">
        <v>7</v>
      </c>
      <c r="C12" s="17">
        <v>33</v>
      </c>
      <c r="D12" s="17">
        <v>28</v>
      </c>
      <c r="E12" s="17">
        <v>6</v>
      </c>
      <c r="F12" s="17">
        <v>5</v>
      </c>
      <c r="G12" s="17">
        <v>3</v>
      </c>
      <c r="H12" s="17">
        <v>1</v>
      </c>
      <c r="I12" s="17">
        <v>0</v>
      </c>
      <c r="J12" s="17">
        <v>1</v>
      </c>
      <c r="K12" s="17">
        <v>6</v>
      </c>
      <c r="L12" s="17">
        <v>3</v>
      </c>
      <c r="M12" s="23">
        <v>0</v>
      </c>
      <c r="N12" s="17">
        <v>4</v>
      </c>
      <c r="O12" s="17">
        <v>1</v>
      </c>
      <c r="P12" s="17">
        <v>1</v>
      </c>
      <c r="Q12" s="17">
        <v>1</v>
      </c>
      <c r="R12" s="17">
        <v>0</v>
      </c>
      <c r="S12" s="17">
        <v>0</v>
      </c>
      <c r="T12" s="28">
        <v>0.28100000000000003</v>
      </c>
      <c r="U12" s="28">
        <v>0.32100000000000001</v>
      </c>
      <c r="V12" s="28">
        <v>0.60299999999999998</v>
      </c>
      <c r="W12" s="28">
        <v>0.17899999999999999</v>
      </c>
    </row>
    <row r="13" spans="1:23" x14ac:dyDescent="0.25">
      <c r="A13" s="17" t="s">
        <v>27</v>
      </c>
      <c r="B13" s="17">
        <v>2</v>
      </c>
      <c r="C13" s="17">
        <v>3</v>
      </c>
      <c r="D13" s="17">
        <v>2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23">
        <v>0</v>
      </c>
      <c r="N13" s="17">
        <v>2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28">
        <v>0.33300000000000002</v>
      </c>
      <c r="U13" s="28">
        <v>0</v>
      </c>
      <c r="V13" s="28">
        <v>0.33300000000000002</v>
      </c>
      <c r="W13" s="28">
        <v>0</v>
      </c>
    </row>
    <row r="14" spans="1:23" x14ac:dyDescent="0.25">
      <c r="A14" s="47" t="s">
        <v>48</v>
      </c>
      <c r="B14" s="48">
        <v>9</v>
      </c>
      <c r="C14" s="48">
        <v>44</v>
      </c>
      <c r="D14" s="47">
        <v>34</v>
      </c>
      <c r="E14" s="47">
        <v>9</v>
      </c>
      <c r="F14" s="47">
        <v>9</v>
      </c>
      <c r="G14" s="47">
        <v>7</v>
      </c>
      <c r="H14" s="47">
        <v>2</v>
      </c>
      <c r="I14" s="47">
        <v>0</v>
      </c>
      <c r="J14" s="47">
        <v>0</v>
      </c>
      <c r="K14" s="47">
        <v>7</v>
      </c>
      <c r="L14" s="47">
        <v>6</v>
      </c>
      <c r="M14" s="55">
        <v>1</v>
      </c>
      <c r="N14" s="47">
        <v>2</v>
      </c>
      <c r="O14" s="47">
        <v>3</v>
      </c>
      <c r="P14" s="47">
        <v>0</v>
      </c>
      <c r="Q14" s="47">
        <v>0</v>
      </c>
      <c r="R14" s="47">
        <v>1</v>
      </c>
      <c r="S14" s="47">
        <v>0</v>
      </c>
      <c r="T14" s="49">
        <v>0.41899999999999998</v>
      </c>
      <c r="U14" s="49">
        <v>0.32400000000000001</v>
      </c>
      <c r="V14" s="49">
        <v>0.74199999999999999</v>
      </c>
      <c r="W14" s="49">
        <v>0.26500000000000001</v>
      </c>
    </row>
    <row r="15" spans="1:23" x14ac:dyDescent="0.25">
      <c r="A15" s="47" t="s">
        <v>28</v>
      </c>
      <c r="B15" s="48">
        <v>9</v>
      </c>
      <c r="C15" s="47">
        <v>43</v>
      </c>
      <c r="D15" s="47">
        <v>34</v>
      </c>
      <c r="E15" s="47">
        <v>6</v>
      </c>
      <c r="F15" s="47">
        <v>9</v>
      </c>
      <c r="G15" s="47">
        <v>6</v>
      </c>
      <c r="H15" s="47">
        <v>2</v>
      </c>
      <c r="I15" s="47">
        <v>0</v>
      </c>
      <c r="J15" s="47">
        <v>1</v>
      </c>
      <c r="K15" s="47">
        <v>7</v>
      </c>
      <c r="L15" s="47">
        <v>6</v>
      </c>
      <c r="M15" s="55">
        <v>0</v>
      </c>
      <c r="N15" s="47">
        <v>13</v>
      </c>
      <c r="O15" s="47">
        <v>3</v>
      </c>
      <c r="P15" s="47">
        <v>1</v>
      </c>
      <c r="Q15" s="47">
        <v>0</v>
      </c>
      <c r="R15" s="47">
        <v>2</v>
      </c>
      <c r="S15" s="47">
        <v>0</v>
      </c>
      <c r="T15" s="49">
        <v>0.41899999999999998</v>
      </c>
      <c r="U15" s="49">
        <v>0.41199999999999998</v>
      </c>
      <c r="V15" s="49">
        <v>0.83</v>
      </c>
      <c r="W15" s="49">
        <v>0.26500000000000001</v>
      </c>
    </row>
    <row r="16" spans="1:23" x14ac:dyDescent="0.25">
      <c r="A16" s="47" t="s">
        <v>91</v>
      </c>
      <c r="B16" s="47">
        <v>1</v>
      </c>
      <c r="C16" s="47">
        <v>1</v>
      </c>
      <c r="D16" s="47">
        <v>1</v>
      </c>
      <c r="E16" s="47">
        <v>0</v>
      </c>
      <c r="F16" s="47">
        <v>1</v>
      </c>
      <c r="G16" s="47">
        <v>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55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9">
        <v>1</v>
      </c>
      <c r="U16" s="49">
        <v>1</v>
      </c>
      <c r="V16" s="49">
        <v>2</v>
      </c>
      <c r="W16" s="49">
        <v>1</v>
      </c>
    </row>
    <row r="17" spans="1:41" x14ac:dyDescent="0.25">
      <c r="A17" s="47" t="s">
        <v>49</v>
      </c>
      <c r="B17" s="47">
        <v>3</v>
      </c>
      <c r="C17" s="47">
        <v>13</v>
      </c>
      <c r="D17" s="47">
        <v>8</v>
      </c>
      <c r="E17" s="47">
        <v>2</v>
      </c>
      <c r="F17" s="47">
        <v>2</v>
      </c>
      <c r="G17" s="47">
        <v>2</v>
      </c>
      <c r="H17" s="47">
        <v>0</v>
      </c>
      <c r="I17" s="47">
        <v>0</v>
      </c>
      <c r="J17" s="47">
        <v>0</v>
      </c>
      <c r="K17" s="47">
        <v>0</v>
      </c>
      <c r="L17" s="47">
        <v>4</v>
      </c>
      <c r="M17" s="55">
        <v>0</v>
      </c>
      <c r="N17" s="47">
        <v>2</v>
      </c>
      <c r="O17" s="47">
        <v>1</v>
      </c>
      <c r="P17" s="47">
        <v>0</v>
      </c>
      <c r="Q17" s="47">
        <v>0</v>
      </c>
      <c r="R17" s="47">
        <v>0</v>
      </c>
      <c r="S17" s="47">
        <v>0</v>
      </c>
      <c r="T17" s="49">
        <v>0.53800000000000003</v>
      </c>
      <c r="U17" s="49">
        <v>0.25</v>
      </c>
      <c r="V17" s="49">
        <v>0.78800000000000003</v>
      </c>
      <c r="W17" s="49">
        <v>0.25</v>
      </c>
    </row>
    <row r="18" spans="1:41" x14ac:dyDescent="0.25">
      <c r="A18" s="47" t="s">
        <v>71</v>
      </c>
      <c r="B18" s="47">
        <v>8</v>
      </c>
      <c r="C18" s="47">
        <v>38</v>
      </c>
      <c r="D18" s="48">
        <v>37</v>
      </c>
      <c r="E18" s="47">
        <v>8</v>
      </c>
      <c r="F18" s="48">
        <v>18</v>
      </c>
      <c r="G18" s="48">
        <v>15</v>
      </c>
      <c r="H18" s="47">
        <v>3</v>
      </c>
      <c r="I18" s="47">
        <v>0</v>
      </c>
      <c r="J18" s="47">
        <v>0</v>
      </c>
      <c r="K18" s="47">
        <v>6</v>
      </c>
      <c r="L18" s="47">
        <v>1</v>
      </c>
      <c r="M18" s="55">
        <v>0</v>
      </c>
      <c r="N18" s="47">
        <v>2</v>
      </c>
      <c r="O18" s="47">
        <v>0</v>
      </c>
      <c r="P18" s="47">
        <v>1</v>
      </c>
      <c r="Q18" s="47">
        <v>1</v>
      </c>
      <c r="R18" s="48">
        <v>3</v>
      </c>
      <c r="S18" s="47">
        <v>0</v>
      </c>
      <c r="T18" s="49">
        <v>0.5</v>
      </c>
      <c r="U18" s="49">
        <v>0.56799999999999995</v>
      </c>
      <c r="V18" s="49">
        <v>1.0680000000000001</v>
      </c>
      <c r="W18" s="51">
        <v>0.48599999999999999</v>
      </c>
    </row>
    <row r="19" spans="1:41" x14ac:dyDescent="0.25">
      <c r="A19" s="17" t="s">
        <v>118</v>
      </c>
      <c r="B19" s="42">
        <v>9</v>
      </c>
      <c r="C19" s="17">
        <v>34</v>
      </c>
      <c r="D19" s="17">
        <v>31</v>
      </c>
      <c r="E19" s="42">
        <v>9</v>
      </c>
      <c r="F19" s="17">
        <v>10</v>
      </c>
      <c r="G19" s="17">
        <v>8</v>
      </c>
      <c r="H19" s="17">
        <v>2</v>
      </c>
      <c r="I19" s="17">
        <v>0</v>
      </c>
      <c r="J19" s="17">
        <v>0</v>
      </c>
      <c r="K19" s="17">
        <v>4</v>
      </c>
      <c r="L19" s="17">
        <v>3</v>
      </c>
      <c r="M19" s="23">
        <v>0</v>
      </c>
      <c r="N19" s="17">
        <v>4</v>
      </c>
      <c r="O19" s="17">
        <v>0</v>
      </c>
      <c r="P19" s="17">
        <v>0</v>
      </c>
      <c r="Q19" s="17">
        <v>4</v>
      </c>
      <c r="R19" s="17">
        <v>2</v>
      </c>
      <c r="S19" s="17">
        <v>0</v>
      </c>
      <c r="T19" s="28">
        <v>0.38200000000000001</v>
      </c>
      <c r="U19" s="28">
        <v>0.38700000000000001</v>
      </c>
      <c r="V19" s="28">
        <v>0.76900000000000002</v>
      </c>
      <c r="W19" s="28">
        <v>0.32300000000000001</v>
      </c>
    </row>
    <row r="20" spans="1:41" x14ac:dyDescent="0.25">
      <c r="A20" s="17" t="s">
        <v>93</v>
      </c>
      <c r="B20" s="17">
        <v>2</v>
      </c>
      <c r="C20" s="17">
        <v>11</v>
      </c>
      <c r="D20" s="17">
        <v>9</v>
      </c>
      <c r="E20" s="17">
        <v>4</v>
      </c>
      <c r="F20" s="17">
        <v>3</v>
      </c>
      <c r="G20" s="17">
        <v>3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23">
        <v>0</v>
      </c>
      <c r="N20" s="17">
        <v>2</v>
      </c>
      <c r="O20" s="17">
        <v>1</v>
      </c>
      <c r="P20" s="17">
        <v>1</v>
      </c>
      <c r="Q20" s="17">
        <v>0</v>
      </c>
      <c r="R20" s="17">
        <v>0</v>
      </c>
      <c r="S20" s="17">
        <v>0</v>
      </c>
      <c r="T20" s="28">
        <v>0.45500000000000002</v>
      </c>
      <c r="U20" s="28">
        <v>0.33300000000000002</v>
      </c>
      <c r="V20" s="28">
        <v>0.78800000000000003</v>
      </c>
      <c r="W20" s="28">
        <v>0.33300000000000002</v>
      </c>
    </row>
    <row r="21" spans="1:4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N21" s="17"/>
      <c r="O21" s="17"/>
      <c r="P21" s="17"/>
      <c r="Q21" s="17"/>
      <c r="T21" s="28"/>
      <c r="U21" s="28"/>
      <c r="V21" s="28"/>
      <c r="W21" s="28"/>
    </row>
    <row r="22" spans="1:41" x14ac:dyDescent="0.25">
      <c r="A22" s="20" t="s">
        <v>100</v>
      </c>
      <c r="B22" s="20">
        <f t="shared" ref="B22:S22" si="0">SUM(B4:B20)</f>
        <v>87</v>
      </c>
      <c r="C22" s="20">
        <f t="shared" si="0"/>
        <v>373</v>
      </c>
      <c r="D22" s="20">
        <f t="shared" si="0"/>
        <v>320</v>
      </c>
      <c r="E22" s="20">
        <f t="shared" si="0"/>
        <v>72</v>
      </c>
      <c r="F22" s="20">
        <f t="shared" si="0"/>
        <v>103</v>
      </c>
      <c r="G22" s="20">
        <f t="shared" si="0"/>
        <v>71</v>
      </c>
      <c r="H22" s="20">
        <f t="shared" si="0"/>
        <v>24</v>
      </c>
      <c r="I22" s="20">
        <f t="shared" si="0"/>
        <v>3</v>
      </c>
      <c r="J22" s="20">
        <f t="shared" si="0"/>
        <v>5</v>
      </c>
      <c r="K22" s="20">
        <f t="shared" si="0"/>
        <v>65</v>
      </c>
      <c r="L22" s="20">
        <f t="shared" si="0"/>
        <v>38</v>
      </c>
      <c r="M22" s="20">
        <f t="shared" si="0"/>
        <v>3</v>
      </c>
      <c r="N22" s="20">
        <f t="shared" si="0"/>
        <v>49</v>
      </c>
      <c r="O22" s="20">
        <f t="shared" si="0"/>
        <v>11</v>
      </c>
      <c r="P22" s="20">
        <f t="shared" si="0"/>
        <v>9</v>
      </c>
      <c r="Q22" s="20">
        <f t="shared" si="0"/>
        <v>8</v>
      </c>
      <c r="R22" s="20">
        <f t="shared" si="0"/>
        <v>14</v>
      </c>
      <c r="S22" s="20">
        <f t="shared" si="0"/>
        <v>1</v>
      </c>
      <c r="T22" s="7">
        <v>0.41199999999999998</v>
      </c>
      <c r="U22" s="7">
        <v>0.46300000000000002</v>
      </c>
      <c r="V22" s="7">
        <v>0.874</v>
      </c>
      <c r="W22" s="7">
        <v>0.32200000000000001</v>
      </c>
    </row>
    <row r="23" spans="1:4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T23" s="28"/>
      <c r="U23" s="28"/>
      <c r="V23" s="28"/>
      <c r="W23" s="28"/>
    </row>
    <row r="24" spans="1:4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7"/>
      <c r="U24" s="28"/>
      <c r="V24" s="28"/>
      <c r="W24" s="28"/>
    </row>
    <row r="25" spans="1:41" ht="18.75" x14ac:dyDescent="0.3">
      <c r="A25" s="34" t="s">
        <v>73</v>
      </c>
      <c r="U25" s="29"/>
      <c r="V25" s="29"/>
      <c r="W25" s="29"/>
    </row>
    <row r="26" spans="1:41" x14ac:dyDescent="0.25">
      <c r="A26" s="32"/>
      <c r="U26" s="29"/>
      <c r="V26" s="29"/>
      <c r="W26" s="29"/>
    </row>
    <row r="27" spans="1:41" x14ac:dyDescent="0.25">
      <c r="A27" s="26" t="s">
        <v>83</v>
      </c>
      <c r="B27" s="26" t="s">
        <v>31</v>
      </c>
      <c r="C27" s="26" t="s">
        <v>32</v>
      </c>
      <c r="D27" s="26" t="s">
        <v>33</v>
      </c>
      <c r="E27" s="26" t="s">
        <v>34</v>
      </c>
      <c r="F27" s="26" t="s">
        <v>35</v>
      </c>
      <c r="G27" s="26" t="s">
        <v>36</v>
      </c>
      <c r="H27" s="26" t="s">
        <v>9</v>
      </c>
      <c r="I27" s="26" t="s">
        <v>13</v>
      </c>
      <c r="J27" s="26" t="s">
        <v>11</v>
      </c>
      <c r="K27" s="26" t="s">
        <v>14</v>
      </c>
      <c r="L27" s="26" t="s">
        <v>37</v>
      </c>
      <c r="M27" s="26" t="s">
        <v>38</v>
      </c>
      <c r="N27" s="26" t="s">
        <v>39</v>
      </c>
      <c r="O27" s="26" t="s">
        <v>40</v>
      </c>
      <c r="P27" s="26" t="s">
        <v>41</v>
      </c>
      <c r="Q27" s="26" t="s">
        <v>42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</row>
    <row r="28" spans="1:41" x14ac:dyDescent="0.25">
      <c r="A28" s="49" t="s">
        <v>24</v>
      </c>
      <c r="B28" s="54">
        <v>6</v>
      </c>
      <c r="C28" s="48">
        <v>2</v>
      </c>
      <c r="D28" s="56">
        <v>0</v>
      </c>
      <c r="E28" s="57">
        <v>15.666666666666666</v>
      </c>
      <c r="F28" s="47">
        <v>6</v>
      </c>
      <c r="G28" s="48">
        <v>11</v>
      </c>
      <c r="H28" s="47">
        <v>1</v>
      </c>
      <c r="I28" s="47">
        <v>11</v>
      </c>
      <c r="J28" s="47">
        <v>14</v>
      </c>
      <c r="K28" s="47">
        <v>1</v>
      </c>
      <c r="L28" s="48">
        <v>0</v>
      </c>
      <c r="M28" s="48">
        <v>2</v>
      </c>
      <c r="N28" s="47">
        <v>0</v>
      </c>
      <c r="O28" s="47">
        <v>0</v>
      </c>
      <c r="P28" s="49">
        <v>3.4470000000000001</v>
      </c>
      <c r="Q28" s="49">
        <v>1.5960000000000001</v>
      </c>
      <c r="R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</row>
    <row r="29" spans="1:41" x14ac:dyDescent="0.25">
      <c r="A29" s="49" t="s">
        <v>25</v>
      </c>
      <c r="B29" s="56">
        <v>1</v>
      </c>
      <c r="C29" s="47">
        <v>0</v>
      </c>
      <c r="D29" s="56">
        <v>0</v>
      </c>
      <c r="E29" s="47">
        <v>3</v>
      </c>
      <c r="F29" s="47">
        <v>2</v>
      </c>
      <c r="G29" s="47">
        <v>5</v>
      </c>
      <c r="H29" s="47">
        <v>0</v>
      </c>
      <c r="I29" s="47">
        <v>2</v>
      </c>
      <c r="J29" s="47">
        <v>0</v>
      </c>
      <c r="K29" s="47">
        <v>1</v>
      </c>
      <c r="L29" s="47">
        <v>0</v>
      </c>
      <c r="M29" s="47">
        <v>0</v>
      </c>
      <c r="N29" s="47">
        <v>0</v>
      </c>
      <c r="O29" s="47">
        <v>0</v>
      </c>
      <c r="P29" s="49">
        <v>6</v>
      </c>
      <c r="Q29" s="49">
        <v>1.667</v>
      </c>
      <c r="R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</row>
    <row r="30" spans="1:41" x14ac:dyDescent="0.25">
      <c r="A30" s="49" t="s">
        <v>47</v>
      </c>
      <c r="B30" s="56">
        <v>3</v>
      </c>
      <c r="C30" s="48">
        <v>2</v>
      </c>
      <c r="D30" s="56">
        <v>0</v>
      </c>
      <c r="E30" s="47">
        <v>12</v>
      </c>
      <c r="F30" s="47">
        <v>12</v>
      </c>
      <c r="G30" s="47">
        <v>18</v>
      </c>
      <c r="H30" s="47">
        <v>2</v>
      </c>
      <c r="I30" s="47">
        <v>8</v>
      </c>
      <c r="J30" s="47">
        <v>9</v>
      </c>
      <c r="K30" s="47">
        <v>1</v>
      </c>
      <c r="L30" s="48">
        <v>0</v>
      </c>
      <c r="M30" s="47">
        <v>0</v>
      </c>
      <c r="N30" s="47">
        <v>1</v>
      </c>
      <c r="O30" s="47">
        <v>0</v>
      </c>
      <c r="P30" s="49">
        <v>9</v>
      </c>
      <c r="Q30" s="49">
        <v>2.25</v>
      </c>
      <c r="R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x14ac:dyDescent="0.25">
      <c r="A31" s="49" t="s">
        <v>97</v>
      </c>
      <c r="B31" s="56">
        <v>2</v>
      </c>
      <c r="C31" s="47">
        <v>1</v>
      </c>
      <c r="D31" s="56">
        <v>0</v>
      </c>
      <c r="E31" s="47">
        <v>2</v>
      </c>
      <c r="F31" s="47">
        <v>5</v>
      </c>
      <c r="G31" s="47">
        <v>1</v>
      </c>
      <c r="H31" s="47">
        <v>0</v>
      </c>
      <c r="I31" s="47">
        <v>3</v>
      </c>
      <c r="J31" s="47">
        <v>5</v>
      </c>
      <c r="K31" s="47">
        <v>2</v>
      </c>
      <c r="L31" s="47">
        <v>7</v>
      </c>
      <c r="M31" s="47">
        <v>1</v>
      </c>
      <c r="N31" s="47">
        <v>1</v>
      </c>
      <c r="O31" s="47">
        <v>0</v>
      </c>
      <c r="P31" s="49">
        <v>22.5</v>
      </c>
      <c r="Q31" s="49">
        <v>3</v>
      </c>
      <c r="R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</row>
    <row r="32" spans="1:41" x14ac:dyDescent="0.25">
      <c r="A32" s="4" t="s">
        <v>70</v>
      </c>
      <c r="B32" s="60">
        <v>3</v>
      </c>
      <c r="C32" s="16">
        <v>2</v>
      </c>
      <c r="D32" s="61">
        <v>1</v>
      </c>
      <c r="E32" s="16">
        <v>17</v>
      </c>
      <c r="F32" s="16">
        <v>2</v>
      </c>
      <c r="G32" s="1">
        <v>15</v>
      </c>
      <c r="H32" s="16">
        <v>0</v>
      </c>
      <c r="I32" s="16">
        <v>17</v>
      </c>
      <c r="J32" s="16">
        <v>4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35">
        <v>1.0589999999999999</v>
      </c>
      <c r="Q32" s="35">
        <v>1.1180000000000001</v>
      </c>
      <c r="R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</row>
    <row r="33" spans="1:41" x14ac:dyDescent="0.25">
      <c r="A33" s="28" t="s">
        <v>44</v>
      </c>
      <c r="B33" s="39">
        <v>2</v>
      </c>
      <c r="C33" s="17">
        <v>2</v>
      </c>
      <c r="D33" s="39">
        <v>0</v>
      </c>
      <c r="E33" s="30">
        <v>9.3333333333333339</v>
      </c>
      <c r="F33" s="17">
        <v>5</v>
      </c>
      <c r="G33" s="17">
        <v>17</v>
      </c>
      <c r="H33" s="17">
        <v>1</v>
      </c>
      <c r="I33" s="17">
        <v>7</v>
      </c>
      <c r="J33" s="17">
        <v>4</v>
      </c>
      <c r="K33" s="17">
        <v>1</v>
      </c>
      <c r="L33" s="17">
        <v>1</v>
      </c>
      <c r="M33" s="17">
        <v>0</v>
      </c>
      <c r="N33" s="17">
        <v>0</v>
      </c>
      <c r="O33" s="17">
        <v>0</v>
      </c>
      <c r="P33" s="28">
        <v>4.8209999999999997</v>
      </c>
      <c r="Q33" s="28">
        <v>2.25</v>
      </c>
      <c r="R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</row>
    <row r="34" spans="1:41" x14ac:dyDescent="0.25">
      <c r="A34" s="28" t="s">
        <v>49</v>
      </c>
      <c r="B34" s="39">
        <v>4</v>
      </c>
      <c r="C34" s="17">
        <v>0</v>
      </c>
      <c r="D34" s="39">
        <v>0</v>
      </c>
      <c r="E34" s="17">
        <v>14</v>
      </c>
      <c r="F34" s="17">
        <v>5</v>
      </c>
      <c r="G34" s="17">
        <v>13</v>
      </c>
      <c r="H34" s="42">
        <v>0</v>
      </c>
      <c r="I34" s="17">
        <v>13</v>
      </c>
      <c r="J34" s="17">
        <v>6</v>
      </c>
      <c r="K34" s="42">
        <v>0</v>
      </c>
      <c r="L34" s="17">
        <v>1</v>
      </c>
      <c r="M34" s="17">
        <v>1</v>
      </c>
      <c r="N34" s="17">
        <v>0</v>
      </c>
      <c r="O34" s="17">
        <v>0</v>
      </c>
      <c r="P34" s="28">
        <v>3.214</v>
      </c>
      <c r="Q34" s="28">
        <v>1.357</v>
      </c>
      <c r="R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</row>
    <row r="35" spans="1:41" x14ac:dyDescent="0.25">
      <c r="A35" s="28" t="s">
        <v>118</v>
      </c>
      <c r="B35" s="39">
        <v>1</v>
      </c>
      <c r="C35" s="17">
        <v>0</v>
      </c>
      <c r="D35" s="39">
        <v>0</v>
      </c>
      <c r="E35" s="30">
        <v>0.66666666666666663</v>
      </c>
      <c r="F35" s="17">
        <v>2</v>
      </c>
      <c r="G35" s="17">
        <v>2</v>
      </c>
      <c r="H35" s="17">
        <v>0</v>
      </c>
      <c r="I35" s="17">
        <v>0</v>
      </c>
      <c r="J35" s="17">
        <v>2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28">
        <v>27</v>
      </c>
      <c r="Q35" s="28">
        <v>6</v>
      </c>
      <c r="R35" s="23"/>
      <c r="W35" s="29"/>
    </row>
    <row r="36" spans="1:41" x14ac:dyDescent="0.25">
      <c r="A36" s="28"/>
      <c r="B36" s="39"/>
      <c r="C36" s="17"/>
      <c r="D36" s="39"/>
      <c r="E36" s="30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8"/>
      <c r="Q36" s="28"/>
      <c r="R36" s="23"/>
      <c r="W36" s="29"/>
    </row>
    <row r="37" spans="1:41" x14ac:dyDescent="0.25">
      <c r="A37" s="20" t="s">
        <v>64</v>
      </c>
      <c r="B37" s="38">
        <f>SUM(B28:B35)</f>
        <v>22</v>
      </c>
      <c r="C37" s="38">
        <f t="shared" ref="C37:O37" si="1">SUM(C28:C35)</f>
        <v>9</v>
      </c>
      <c r="D37" s="38">
        <f t="shared" si="1"/>
        <v>1</v>
      </c>
      <c r="E37" s="31">
        <f t="shared" si="1"/>
        <v>73.666666666666671</v>
      </c>
      <c r="F37" s="38">
        <f t="shared" si="1"/>
        <v>39</v>
      </c>
      <c r="G37" s="38">
        <f t="shared" si="1"/>
        <v>82</v>
      </c>
      <c r="H37" s="38">
        <f t="shared" si="1"/>
        <v>4</v>
      </c>
      <c r="I37" s="38">
        <f t="shared" si="1"/>
        <v>61</v>
      </c>
      <c r="J37" s="38">
        <f t="shared" si="1"/>
        <v>44</v>
      </c>
      <c r="K37" s="38">
        <f t="shared" si="1"/>
        <v>7</v>
      </c>
      <c r="L37" s="38">
        <f t="shared" si="1"/>
        <v>10</v>
      </c>
      <c r="M37" s="38">
        <f t="shared" si="1"/>
        <v>5</v>
      </c>
      <c r="N37" s="38">
        <f t="shared" si="1"/>
        <v>3</v>
      </c>
      <c r="O37" s="38">
        <f t="shared" si="1"/>
        <v>1</v>
      </c>
      <c r="P37" s="21">
        <v>4.7649999999999997</v>
      </c>
      <c r="Q37" s="21">
        <v>1.71</v>
      </c>
      <c r="T37" s="29"/>
      <c r="U37" s="29"/>
      <c r="V37" s="29"/>
      <c r="W37" s="29"/>
    </row>
    <row r="38" spans="1:4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Q38" s="19"/>
      <c r="T38" s="29"/>
      <c r="U38" s="29"/>
      <c r="V38" s="29"/>
      <c r="W38" s="29"/>
    </row>
    <row r="39" spans="1:4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  <c r="Q39" s="19"/>
      <c r="V39" s="29"/>
      <c r="W39" s="29"/>
    </row>
  </sheetData>
  <sortState xmlns:xlrd2="http://schemas.microsoft.com/office/spreadsheetml/2017/richdata2" ref="A28:Q35">
    <sortCondition ref="A28:A35"/>
  </sortState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8F63-ED20-4EEB-9BBD-EB4D562DFEB2}">
  <dimension ref="A1:X42"/>
  <sheetViews>
    <sheetView showGridLines="0" workbookViewId="0">
      <selection activeCell="A2" sqref="A2"/>
    </sheetView>
  </sheetViews>
  <sheetFormatPr defaultRowHeight="15" x14ac:dyDescent="0.25"/>
  <cols>
    <col min="1" max="1" width="20.28515625" style="1" customWidth="1"/>
    <col min="2" max="2" width="5" style="5" customWidth="1"/>
    <col min="3" max="4" width="4" style="1" bestFit="1" customWidth="1"/>
    <col min="5" max="5" width="7.28515625" style="1" customWidth="1"/>
    <col min="6" max="6" width="4.28515625" style="1" customWidth="1"/>
    <col min="7" max="7" width="5.28515625" style="1" bestFit="1" customWidth="1"/>
    <col min="8" max="8" width="4.42578125" style="1" bestFit="1" customWidth="1"/>
    <col min="9" max="9" width="3.42578125" style="1" bestFit="1" customWidth="1"/>
    <col min="10" max="10" width="3.140625" style="1" bestFit="1" customWidth="1"/>
    <col min="11" max="11" width="4.28515625" style="1" customWidth="1"/>
    <col min="12" max="12" width="4.5703125" style="1" bestFit="1" customWidth="1"/>
    <col min="13" max="13" width="5" style="1" customWidth="1"/>
    <col min="14" max="14" width="5.28515625" style="1" bestFit="1" customWidth="1"/>
    <col min="15" max="15" width="4.5703125" style="1" bestFit="1" customWidth="1"/>
    <col min="16" max="16" width="7.42578125" style="1" customWidth="1"/>
    <col min="17" max="17" width="6.5703125" style="1" bestFit="1" customWidth="1"/>
    <col min="18" max="18" width="6" style="1" bestFit="1" customWidth="1"/>
    <col min="19" max="19" width="5.5703125" style="1" customWidth="1"/>
    <col min="20" max="20" width="6.28515625" style="1" customWidth="1"/>
    <col min="21" max="23" width="7.7109375" style="1" bestFit="1" customWidth="1"/>
    <col min="24" max="24" width="7.7109375" bestFit="1" customWidth="1"/>
    <col min="25" max="25" width="17.7109375" customWidth="1"/>
    <col min="26" max="27" width="4" bestFit="1" customWidth="1"/>
    <col min="28" max="30" width="3.140625" bestFit="1" customWidth="1"/>
    <col min="31" max="31" width="3.42578125" bestFit="1" customWidth="1"/>
    <col min="32" max="32" width="3.85546875" bestFit="1" customWidth="1"/>
    <col min="33" max="33" width="3" bestFit="1" customWidth="1"/>
    <col min="34" max="35" width="4.5703125" bestFit="1" customWidth="1"/>
    <col min="36" max="36" width="3.140625" bestFit="1" customWidth="1"/>
    <col min="37" max="37" width="2.7109375" bestFit="1" customWidth="1"/>
    <col min="38" max="38" width="3.28515625" bestFit="1" customWidth="1"/>
    <col min="39" max="39" width="3.42578125" bestFit="1" customWidth="1"/>
    <col min="40" max="40" width="4.85546875" bestFit="1" customWidth="1"/>
    <col min="41" max="44" width="6" bestFit="1" customWidth="1"/>
  </cols>
  <sheetData>
    <row r="1" spans="1:24" ht="18.75" x14ac:dyDescent="0.3">
      <c r="A1" s="33" t="s">
        <v>68</v>
      </c>
    </row>
    <row r="2" spans="1:24" ht="18.75" x14ac:dyDescent="0.3">
      <c r="A2" s="33"/>
    </row>
    <row r="3" spans="1:24" x14ac:dyDescent="0.25">
      <c r="A3" s="2" t="s">
        <v>67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6"/>
    </row>
    <row r="4" spans="1:24" x14ac:dyDescent="0.25">
      <c r="A4" s="47" t="s">
        <v>115</v>
      </c>
      <c r="B4" s="47">
        <v>1</v>
      </c>
      <c r="C4" s="47">
        <v>1</v>
      </c>
      <c r="D4" s="47">
        <v>1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1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9">
        <v>0</v>
      </c>
      <c r="U4" s="49">
        <v>0</v>
      </c>
      <c r="V4" s="49">
        <v>0</v>
      </c>
      <c r="W4" s="49">
        <v>0</v>
      </c>
    </row>
    <row r="5" spans="1:24" x14ac:dyDescent="0.25">
      <c r="A5" s="47" t="s">
        <v>23</v>
      </c>
      <c r="B5" s="48">
        <v>8</v>
      </c>
      <c r="C5" s="47">
        <v>34</v>
      </c>
      <c r="D5" s="47">
        <v>26</v>
      </c>
      <c r="E5" s="47">
        <v>8</v>
      </c>
      <c r="F5" s="47">
        <v>8</v>
      </c>
      <c r="G5" s="47">
        <v>4</v>
      </c>
      <c r="H5" s="47">
        <v>3</v>
      </c>
      <c r="I5" s="47">
        <v>0</v>
      </c>
      <c r="J5" s="47">
        <v>1</v>
      </c>
      <c r="K5" s="47">
        <v>3</v>
      </c>
      <c r="L5" s="47">
        <v>4</v>
      </c>
      <c r="M5" s="47">
        <v>0</v>
      </c>
      <c r="N5" s="47">
        <v>4</v>
      </c>
      <c r="O5" s="47">
        <v>4</v>
      </c>
      <c r="P5" s="47">
        <v>2</v>
      </c>
      <c r="Q5" s="47">
        <v>0</v>
      </c>
      <c r="R5" s="47">
        <v>0</v>
      </c>
      <c r="S5" s="47">
        <v>1</v>
      </c>
      <c r="T5" s="49">
        <v>0.47099999999999997</v>
      </c>
      <c r="U5" s="49">
        <v>0.53800000000000003</v>
      </c>
      <c r="V5" s="49">
        <v>1.0089999999999999</v>
      </c>
      <c r="W5" s="49">
        <v>0.308</v>
      </c>
    </row>
    <row r="6" spans="1:24" x14ac:dyDescent="0.25">
      <c r="A6" s="47" t="s">
        <v>43</v>
      </c>
      <c r="B6" s="47">
        <v>4</v>
      </c>
      <c r="C6" s="47">
        <v>14</v>
      </c>
      <c r="D6" s="47">
        <v>12</v>
      </c>
      <c r="E6" s="47">
        <v>4</v>
      </c>
      <c r="F6" s="47">
        <v>4</v>
      </c>
      <c r="G6" s="47">
        <v>3</v>
      </c>
      <c r="H6" s="47">
        <v>1</v>
      </c>
      <c r="I6" s="47">
        <v>0</v>
      </c>
      <c r="J6" s="47">
        <v>0</v>
      </c>
      <c r="K6" s="47">
        <v>0</v>
      </c>
      <c r="L6" s="47">
        <v>2</v>
      </c>
      <c r="M6" s="47">
        <v>0</v>
      </c>
      <c r="N6" s="47">
        <v>1</v>
      </c>
      <c r="O6" s="47">
        <v>0</v>
      </c>
      <c r="P6" s="47">
        <v>1</v>
      </c>
      <c r="Q6" s="47">
        <v>1</v>
      </c>
      <c r="R6" s="47">
        <v>0</v>
      </c>
      <c r="S6" s="47">
        <v>0</v>
      </c>
      <c r="T6" s="49">
        <v>0.42899999999999999</v>
      </c>
      <c r="U6" s="49">
        <v>0.41699999999999998</v>
      </c>
      <c r="V6" s="49">
        <v>0.84499999999999997</v>
      </c>
      <c r="W6" s="49">
        <v>0.33300000000000002</v>
      </c>
    </row>
    <row r="7" spans="1:24" x14ac:dyDescent="0.25">
      <c r="A7" s="47" t="s">
        <v>88</v>
      </c>
      <c r="B7" s="47">
        <v>2</v>
      </c>
      <c r="C7" s="47">
        <v>4</v>
      </c>
      <c r="D7" s="47">
        <v>3</v>
      </c>
      <c r="E7" s="47">
        <v>1</v>
      </c>
      <c r="F7" s="47">
        <v>2</v>
      </c>
      <c r="G7" s="47">
        <v>2</v>
      </c>
      <c r="H7" s="47">
        <v>0</v>
      </c>
      <c r="I7" s="47">
        <v>0</v>
      </c>
      <c r="J7" s="47">
        <v>0</v>
      </c>
      <c r="K7" s="47">
        <v>1</v>
      </c>
      <c r="L7" s="47">
        <v>1</v>
      </c>
      <c r="M7" s="47">
        <v>0</v>
      </c>
      <c r="N7" s="47">
        <v>1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9">
        <v>0.75</v>
      </c>
      <c r="U7" s="49">
        <v>0.66700000000000004</v>
      </c>
      <c r="V7" s="49">
        <v>1.417</v>
      </c>
      <c r="W7" s="49">
        <v>0.66700000000000004</v>
      </c>
    </row>
    <row r="8" spans="1:24" x14ac:dyDescent="0.25">
      <c r="A8" s="47" t="s">
        <v>72</v>
      </c>
      <c r="B8" s="47">
        <v>6</v>
      </c>
      <c r="C8" s="47">
        <v>16</v>
      </c>
      <c r="D8" s="47">
        <v>11</v>
      </c>
      <c r="E8" s="47">
        <v>2</v>
      </c>
      <c r="F8" s="47">
        <v>5</v>
      </c>
      <c r="G8" s="47">
        <v>3</v>
      </c>
      <c r="H8" s="47">
        <v>0</v>
      </c>
      <c r="I8" s="47">
        <v>2</v>
      </c>
      <c r="J8" s="47">
        <v>0</v>
      </c>
      <c r="K8" s="47">
        <v>5</v>
      </c>
      <c r="L8" s="47">
        <v>2</v>
      </c>
      <c r="M8" s="47">
        <v>2</v>
      </c>
      <c r="N8" s="47">
        <v>1</v>
      </c>
      <c r="O8" s="47">
        <v>1</v>
      </c>
      <c r="P8" s="47">
        <v>0</v>
      </c>
      <c r="Q8" s="47">
        <v>1</v>
      </c>
      <c r="R8" s="47">
        <v>1</v>
      </c>
      <c r="S8" s="47">
        <v>0</v>
      </c>
      <c r="T8" s="49">
        <v>0.53300000000000003</v>
      </c>
      <c r="U8" s="49">
        <v>0.81799999999999995</v>
      </c>
      <c r="V8" s="51">
        <v>1.3520000000000001</v>
      </c>
      <c r="W8" s="49">
        <v>0.45500000000000002</v>
      </c>
    </row>
    <row r="9" spans="1:24" x14ac:dyDescent="0.25">
      <c r="A9" s="1" t="s">
        <v>25</v>
      </c>
      <c r="B9" s="1">
        <v>3</v>
      </c>
      <c r="C9" s="1">
        <v>11</v>
      </c>
      <c r="D9" s="1">
        <v>6</v>
      </c>
      <c r="E9" s="1">
        <v>4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2</v>
      </c>
      <c r="L9" s="1">
        <v>4</v>
      </c>
      <c r="M9" s="1">
        <v>0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4">
        <v>0.54500000000000004</v>
      </c>
      <c r="U9" s="4">
        <v>0.16700000000000001</v>
      </c>
      <c r="V9" s="4">
        <v>0.71199999999999997</v>
      </c>
      <c r="W9" s="4">
        <v>0.16700000000000001</v>
      </c>
    </row>
    <row r="10" spans="1:24" x14ac:dyDescent="0.25">
      <c r="A10" s="1" t="s">
        <v>46</v>
      </c>
      <c r="B10" s="1">
        <v>1</v>
      </c>
      <c r="C10" s="1">
        <v>3</v>
      </c>
      <c r="D10" s="1">
        <v>3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1</v>
      </c>
      <c r="Q10" s="1">
        <v>0</v>
      </c>
      <c r="R10" s="1">
        <v>1</v>
      </c>
      <c r="S10" s="1">
        <v>0</v>
      </c>
      <c r="T10" s="4">
        <v>0.33300000000000002</v>
      </c>
      <c r="U10" s="4">
        <v>0.33300000000000002</v>
      </c>
      <c r="V10" s="4">
        <v>0.66700000000000004</v>
      </c>
      <c r="W10" s="4">
        <v>0.33300000000000002</v>
      </c>
    </row>
    <row r="11" spans="1:24" x14ac:dyDescent="0.25">
      <c r="A11" s="1" t="s">
        <v>47</v>
      </c>
      <c r="B11" s="1">
        <v>2</v>
      </c>
      <c r="C11" s="1">
        <v>7</v>
      </c>
      <c r="D11" s="1">
        <v>5</v>
      </c>
      <c r="E11" s="1">
        <v>2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1</v>
      </c>
      <c r="L11" s="1">
        <v>2</v>
      </c>
      <c r="M11" s="1">
        <v>0</v>
      </c>
      <c r="N11" s="1">
        <v>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4">
        <v>0.42899999999999999</v>
      </c>
      <c r="U11" s="4">
        <v>0.4</v>
      </c>
      <c r="V11" s="4">
        <v>0.82899999999999996</v>
      </c>
      <c r="W11" s="4">
        <v>0.2</v>
      </c>
    </row>
    <row r="12" spans="1:24" x14ac:dyDescent="0.25">
      <c r="A12" s="1" t="s">
        <v>50</v>
      </c>
      <c r="B12" s="1">
        <v>4</v>
      </c>
      <c r="C12" s="1">
        <v>8</v>
      </c>
      <c r="D12" s="1">
        <v>6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2</v>
      </c>
      <c r="M12" s="1">
        <v>0</v>
      </c>
      <c r="N12" s="1">
        <v>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4">
        <v>0.25</v>
      </c>
      <c r="U12" s="4">
        <v>0</v>
      </c>
      <c r="V12" s="4">
        <v>0.25</v>
      </c>
      <c r="W12" s="4">
        <v>0</v>
      </c>
    </row>
    <row r="13" spans="1:24" x14ac:dyDescent="0.25">
      <c r="A13" s="1" t="s">
        <v>90</v>
      </c>
      <c r="B13" s="1">
        <v>3</v>
      </c>
      <c r="C13" s="1">
        <v>9</v>
      </c>
      <c r="D13" s="1">
        <v>9</v>
      </c>
      <c r="E13" s="1">
        <v>1</v>
      </c>
      <c r="F13" s="1">
        <v>1</v>
      </c>
      <c r="G13" s="1">
        <v>1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4">
        <v>0.1111111111111111</v>
      </c>
      <c r="U13" s="4">
        <v>0.1111111111111111</v>
      </c>
      <c r="V13" s="4">
        <v>0.22222222222222221</v>
      </c>
      <c r="W13" s="4">
        <v>0.1111111111111111</v>
      </c>
    </row>
    <row r="14" spans="1:24" x14ac:dyDescent="0.25">
      <c r="A14" s="47" t="s">
        <v>70</v>
      </c>
      <c r="B14" s="47">
        <v>7</v>
      </c>
      <c r="C14" s="47">
        <v>33</v>
      </c>
      <c r="D14" s="47">
        <v>28</v>
      </c>
      <c r="E14" s="47">
        <v>8</v>
      </c>
      <c r="F14" s="47">
        <v>11</v>
      </c>
      <c r="G14" s="47">
        <v>4</v>
      </c>
      <c r="H14" s="47">
        <v>4</v>
      </c>
      <c r="I14" s="47">
        <v>0</v>
      </c>
      <c r="J14" s="48">
        <v>3</v>
      </c>
      <c r="K14" s="48">
        <v>14</v>
      </c>
      <c r="L14" s="47">
        <v>4</v>
      </c>
      <c r="M14" s="47">
        <v>0</v>
      </c>
      <c r="N14" s="47">
        <v>5</v>
      </c>
      <c r="O14" s="47">
        <v>1</v>
      </c>
      <c r="P14" s="47">
        <v>2</v>
      </c>
      <c r="Q14" s="47">
        <v>1</v>
      </c>
      <c r="R14" s="47">
        <v>0</v>
      </c>
      <c r="S14" s="47">
        <v>0</v>
      </c>
      <c r="T14" s="49">
        <v>0.48499999999999999</v>
      </c>
      <c r="U14" s="51">
        <v>0.85699999999999998</v>
      </c>
      <c r="V14" s="49">
        <v>1.3420000000000001</v>
      </c>
      <c r="W14" s="49">
        <v>0.39300000000000002</v>
      </c>
    </row>
    <row r="15" spans="1:24" x14ac:dyDescent="0.25">
      <c r="A15" s="47" t="s">
        <v>26</v>
      </c>
      <c r="B15" s="47">
        <v>7</v>
      </c>
      <c r="C15" s="47">
        <v>29</v>
      </c>
      <c r="D15" s="47">
        <v>23</v>
      </c>
      <c r="E15" s="47">
        <v>7</v>
      </c>
      <c r="F15" s="47">
        <v>6</v>
      </c>
      <c r="G15" s="47">
        <v>5</v>
      </c>
      <c r="H15" s="47">
        <v>1</v>
      </c>
      <c r="I15" s="47">
        <v>0</v>
      </c>
      <c r="J15" s="47">
        <v>0</v>
      </c>
      <c r="K15" s="47">
        <v>7</v>
      </c>
      <c r="L15" s="47">
        <v>4</v>
      </c>
      <c r="M15" s="47">
        <v>0</v>
      </c>
      <c r="N15" s="47">
        <v>3</v>
      </c>
      <c r="O15" s="47">
        <v>2</v>
      </c>
      <c r="P15" s="47">
        <v>2</v>
      </c>
      <c r="Q15" s="47">
        <v>2</v>
      </c>
      <c r="R15" s="47">
        <v>1</v>
      </c>
      <c r="S15" s="47">
        <v>0</v>
      </c>
      <c r="T15" s="49">
        <v>0.41399999999999998</v>
      </c>
      <c r="U15" s="49">
        <v>0.30399999999999999</v>
      </c>
      <c r="V15" s="49">
        <v>0.71799999999999997</v>
      </c>
      <c r="W15" s="49">
        <v>0.26100000000000001</v>
      </c>
    </row>
    <row r="16" spans="1:24" x14ac:dyDescent="0.25">
      <c r="A16" s="47" t="s">
        <v>45</v>
      </c>
      <c r="B16" s="47">
        <v>4</v>
      </c>
      <c r="C16" s="47">
        <v>15</v>
      </c>
      <c r="D16" s="47">
        <v>12</v>
      </c>
      <c r="E16" s="47">
        <v>3</v>
      </c>
      <c r="F16" s="47">
        <v>5</v>
      </c>
      <c r="G16" s="47">
        <v>4</v>
      </c>
      <c r="H16" s="47">
        <v>0</v>
      </c>
      <c r="I16" s="47">
        <v>1</v>
      </c>
      <c r="J16" s="47">
        <v>0</v>
      </c>
      <c r="K16" s="47">
        <v>4</v>
      </c>
      <c r="L16" s="47">
        <v>2</v>
      </c>
      <c r="M16" s="47">
        <v>1</v>
      </c>
      <c r="N16" s="47">
        <v>4</v>
      </c>
      <c r="O16" s="47">
        <v>0</v>
      </c>
      <c r="P16" s="47">
        <v>0</v>
      </c>
      <c r="Q16" s="47">
        <v>0</v>
      </c>
      <c r="R16" s="47">
        <v>1</v>
      </c>
      <c r="S16" s="47">
        <v>0</v>
      </c>
      <c r="T16" s="49">
        <v>0.46700000000000003</v>
      </c>
      <c r="U16" s="49">
        <v>0.58299999999999996</v>
      </c>
      <c r="V16" s="49">
        <v>1.05</v>
      </c>
      <c r="W16" s="49">
        <v>0.41699999999999998</v>
      </c>
    </row>
    <row r="17" spans="1:24" x14ac:dyDescent="0.25">
      <c r="A17" s="47" t="s">
        <v>48</v>
      </c>
      <c r="B17" s="48">
        <v>8</v>
      </c>
      <c r="C17" s="47">
        <v>38</v>
      </c>
      <c r="D17" s="47">
        <v>26</v>
      </c>
      <c r="E17" s="48">
        <v>10</v>
      </c>
      <c r="F17" s="47">
        <v>5</v>
      </c>
      <c r="G17" s="47">
        <v>3</v>
      </c>
      <c r="H17" s="47">
        <v>2</v>
      </c>
      <c r="I17" s="47">
        <v>0</v>
      </c>
      <c r="J17" s="47">
        <v>0</v>
      </c>
      <c r="K17" s="47">
        <v>4</v>
      </c>
      <c r="L17" s="48">
        <v>11</v>
      </c>
      <c r="M17" s="47">
        <v>0</v>
      </c>
      <c r="N17" s="47">
        <v>2</v>
      </c>
      <c r="O17" s="47">
        <v>0</v>
      </c>
      <c r="P17" s="47">
        <v>2</v>
      </c>
      <c r="Q17" s="47">
        <v>1</v>
      </c>
      <c r="R17" s="47">
        <v>1</v>
      </c>
      <c r="S17" s="47">
        <v>0</v>
      </c>
      <c r="T17" s="49">
        <v>0.432</v>
      </c>
      <c r="U17" s="49">
        <v>0.26900000000000002</v>
      </c>
      <c r="V17" s="49">
        <v>0.70199999999999996</v>
      </c>
      <c r="W17" s="49">
        <v>0.192</v>
      </c>
    </row>
    <row r="18" spans="1:24" x14ac:dyDescent="0.25">
      <c r="A18" s="47" t="s">
        <v>28</v>
      </c>
      <c r="B18" s="48">
        <v>8</v>
      </c>
      <c r="C18" s="48">
        <v>36</v>
      </c>
      <c r="D18" s="48">
        <v>33</v>
      </c>
      <c r="E18" s="47">
        <v>8</v>
      </c>
      <c r="F18" s="47">
        <v>11</v>
      </c>
      <c r="G18" s="47">
        <v>5</v>
      </c>
      <c r="H18" s="48">
        <v>5</v>
      </c>
      <c r="I18" s="47">
        <v>0</v>
      </c>
      <c r="J18" s="47">
        <v>1</v>
      </c>
      <c r="K18" s="47">
        <v>9</v>
      </c>
      <c r="L18" s="47">
        <v>3</v>
      </c>
      <c r="M18" s="47">
        <v>0</v>
      </c>
      <c r="N18" s="47">
        <v>9</v>
      </c>
      <c r="O18" s="47">
        <v>0</v>
      </c>
      <c r="P18" s="47">
        <v>2</v>
      </c>
      <c r="Q18" s="47">
        <v>3</v>
      </c>
      <c r="R18" s="47">
        <v>0</v>
      </c>
      <c r="S18" s="47">
        <v>0</v>
      </c>
      <c r="T18" s="49">
        <v>0.38900000000000001</v>
      </c>
      <c r="U18" s="49">
        <v>0.57599999999999996</v>
      </c>
      <c r="V18" s="49">
        <v>0.96499999999999997</v>
      </c>
      <c r="W18" s="49">
        <v>0.33300000000000002</v>
      </c>
    </row>
    <row r="19" spans="1:24" x14ac:dyDescent="0.25">
      <c r="A19" s="1" t="s">
        <v>49</v>
      </c>
      <c r="B19" s="1">
        <v>4</v>
      </c>
      <c r="C19" s="1">
        <v>12</v>
      </c>
      <c r="D19" s="1">
        <v>12</v>
      </c>
      <c r="E19" s="1">
        <v>1</v>
      </c>
      <c r="F19" s="1">
        <v>2</v>
      </c>
      <c r="G19" s="1">
        <v>0</v>
      </c>
      <c r="H19" s="1">
        <v>2</v>
      </c>
      <c r="I19" s="1">
        <v>0</v>
      </c>
      <c r="J19" s="1">
        <v>0</v>
      </c>
      <c r="K19" s="1">
        <v>4</v>
      </c>
      <c r="L19" s="1">
        <v>0</v>
      </c>
      <c r="M19" s="1">
        <v>0</v>
      </c>
      <c r="N19" s="1">
        <v>4</v>
      </c>
      <c r="O19" s="1">
        <v>0</v>
      </c>
      <c r="P19" s="1">
        <v>1</v>
      </c>
      <c r="Q19" s="1">
        <v>0</v>
      </c>
      <c r="R19" s="1">
        <v>0</v>
      </c>
      <c r="S19" s="1">
        <v>0</v>
      </c>
      <c r="T19" s="4">
        <v>0.16700000000000001</v>
      </c>
      <c r="U19" s="4">
        <v>0.33300000000000002</v>
      </c>
      <c r="V19" s="4">
        <v>0.5</v>
      </c>
      <c r="W19" s="4">
        <v>0.16700000000000001</v>
      </c>
    </row>
    <row r="20" spans="1:24" x14ac:dyDescent="0.25">
      <c r="A20" s="1" t="s">
        <v>71</v>
      </c>
      <c r="B20" s="16">
        <v>8</v>
      </c>
      <c r="C20" s="1">
        <v>34</v>
      </c>
      <c r="D20" s="1">
        <v>29</v>
      </c>
      <c r="E20" s="16">
        <v>10</v>
      </c>
      <c r="F20" s="16">
        <v>14</v>
      </c>
      <c r="G20" s="16">
        <v>11</v>
      </c>
      <c r="H20" s="1">
        <v>3</v>
      </c>
      <c r="I20" s="1">
        <v>0</v>
      </c>
      <c r="J20" s="1">
        <v>0</v>
      </c>
      <c r="K20" s="1">
        <v>10</v>
      </c>
      <c r="L20" s="1">
        <v>5</v>
      </c>
      <c r="M20" s="1">
        <v>0</v>
      </c>
      <c r="N20" s="1">
        <v>1</v>
      </c>
      <c r="O20" s="1">
        <v>0</v>
      </c>
      <c r="P20" s="1">
        <v>0</v>
      </c>
      <c r="Q20" s="1">
        <v>1</v>
      </c>
      <c r="R20" s="1">
        <v>2</v>
      </c>
      <c r="S20" s="1">
        <v>0</v>
      </c>
      <c r="T20" s="4">
        <v>0.55900000000000005</v>
      </c>
      <c r="U20" s="4">
        <v>0.58599999999999997</v>
      </c>
      <c r="V20" s="4">
        <v>1.145</v>
      </c>
      <c r="W20" s="4">
        <v>0.48299999999999998</v>
      </c>
    </row>
    <row r="21" spans="1:24" x14ac:dyDescent="0.25">
      <c r="A21" s="1" t="s">
        <v>118</v>
      </c>
      <c r="B21" s="1">
        <v>6</v>
      </c>
      <c r="C21" s="1">
        <v>22</v>
      </c>
      <c r="D21" s="1">
        <v>20</v>
      </c>
      <c r="E21" s="1">
        <v>7</v>
      </c>
      <c r="F21" s="1">
        <v>10</v>
      </c>
      <c r="G21" s="1">
        <v>9</v>
      </c>
      <c r="H21" s="1">
        <v>0</v>
      </c>
      <c r="I21" s="16">
        <v>1</v>
      </c>
      <c r="J21" s="1">
        <v>0</v>
      </c>
      <c r="K21" s="1">
        <v>7</v>
      </c>
      <c r="L21" s="1">
        <v>2</v>
      </c>
      <c r="M21" s="1">
        <v>0</v>
      </c>
      <c r="N21" s="16">
        <v>0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35">
        <v>0.54500000000000004</v>
      </c>
      <c r="U21" s="4">
        <v>0.6</v>
      </c>
      <c r="V21" s="4">
        <v>1.145</v>
      </c>
      <c r="W21" s="35">
        <v>0.5</v>
      </c>
    </row>
    <row r="22" spans="1:24" x14ac:dyDescent="0.25">
      <c r="A22" s="1" t="s">
        <v>93</v>
      </c>
      <c r="B22" s="1">
        <v>1</v>
      </c>
      <c r="C22" s="1">
        <v>5</v>
      </c>
      <c r="D22" s="1">
        <v>4</v>
      </c>
      <c r="E22" s="1">
        <v>3</v>
      </c>
      <c r="F22" s="1">
        <v>3</v>
      </c>
      <c r="G22" s="1">
        <v>2</v>
      </c>
      <c r="H22" s="1">
        <v>1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4">
        <v>0.8</v>
      </c>
      <c r="U22" s="4">
        <v>1</v>
      </c>
      <c r="V22" s="4">
        <v>1.8</v>
      </c>
      <c r="W22" s="4">
        <v>0.75</v>
      </c>
    </row>
    <row r="23" spans="1:2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5"/>
      <c r="U23" s="15"/>
      <c r="V23" s="15"/>
      <c r="W23" s="15"/>
    </row>
    <row r="24" spans="1:24" x14ac:dyDescent="0.25">
      <c r="A24" s="9" t="s">
        <v>66</v>
      </c>
      <c r="B24" s="9">
        <f t="shared" ref="B24:S24" si="0">SUM(B4:B23)</f>
        <v>87</v>
      </c>
      <c r="C24" s="9">
        <f t="shared" si="0"/>
        <v>331</v>
      </c>
      <c r="D24" s="9">
        <f t="shared" si="0"/>
        <v>269</v>
      </c>
      <c r="E24" s="9">
        <f t="shared" si="0"/>
        <v>81</v>
      </c>
      <c r="F24" s="9">
        <f t="shared" si="0"/>
        <v>90</v>
      </c>
      <c r="G24" s="9">
        <f t="shared" si="0"/>
        <v>58</v>
      </c>
      <c r="H24" s="9">
        <f t="shared" si="0"/>
        <v>23</v>
      </c>
      <c r="I24" s="9">
        <f t="shared" si="0"/>
        <v>4</v>
      </c>
      <c r="J24" s="9">
        <f t="shared" si="0"/>
        <v>5</v>
      </c>
      <c r="K24" s="9">
        <f t="shared" si="0"/>
        <v>72</v>
      </c>
      <c r="L24" s="9">
        <f t="shared" si="0"/>
        <v>49</v>
      </c>
      <c r="M24" s="9">
        <f t="shared" si="0"/>
        <v>3</v>
      </c>
      <c r="N24" s="9">
        <f t="shared" si="0"/>
        <v>44</v>
      </c>
      <c r="O24" s="9">
        <f t="shared" si="0"/>
        <v>9</v>
      </c>
      <c r="P24" s="9">
        <f t="shared" si="0"/>
        <v>14</v>
      </c>
      <c r="Q24" s="9">
        <f t="shared" si="0"/>
        <v>11</v>
      </c>
      <c r="R24" s="9">
        <f t="shared" si="0"/>
        <v>7</v>
      </c>
      <c r="S24" s="9">
        <f t="shared" si="0"/>
        <v>1</v>
      </c>
      <c r="T24" s="6">
        <v>0.5266903914590747</v>
      </c>
      <c r="U24" s="6">
        <v>0.50557620817843862</v>
      </c>
      <c r="V24" s="6">
        <v>1.0322665996375133</v>
      </c>
      <c r="W24" s="6">
        <v>0.33457249070631973</v>
      </c>
      <c r="X24" s="6"/>
    </row>
    <row r="25" spans="1:24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X25" s="6"/>
    </row>
    <row r="26" spans="1:24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6"/>
    </row>
    <row r="27" spans="1:24" ht="18.75" x14ac:dyDescent="0.3">
      <c r="A27" s="33" t="s">
        <v>77</v>
      </c>
      <c r="U27" s="4"/>
      <c r="V27" s="4"/>
      <c r="W27" s="4"/>
      <c r="X27" s="6"/>
    </row>
    <row r="28" spans="1:24" x14ac:dyDescent="0.25">
      <c r="A28" s="22"/>
      <c r="U28" s="4"/>
      <c r="V28" s="4"/>
      <c r="W28" s="4"/>
      <c r="X28" s="8"/>
    </row>
    <row r="29" spans="1:24" x14ac:dyDescent="0.25">
      <c r="A29" s="2" t="s">
        <v>58</v>
      </c>
      <c r="B29" s="2" t="s">
        <v>31</v>
      </c>
      <c r="C29" s="2" t="s">
        <v>32</v>
      </c>
      <c r="D29" s="2" t="s">
        <v>33</v>
      </c>
      <c r="E29" s="2" t="s">
        <v>34</v>
      </c>
      <c r="F29" s="2" t="s">
        <v>35</v>
      </c>
      <c r="G29" s="2" t="s">
        <v>36</v>
      </c>
      <c r="H29" s="2" t="s">
        <v>9</v>
      </c>
      <c r="I29" s="2" t="s">
        <v>13</v>
      </c>
      <c r="J29" s="2" t="s">
        <v>11</v>
      </c>
      <c r="K29" s="2" t="s">
        <v>14</v>
      </c>
      <c r="L29" s="2" t="s">
        <v>37</v>
      </c>
      <c r="M29" s="2" t="s">
        <v>38</v>
      </c>
      <c r="N29" s="2" t="s">
        <v>39</v>
      </c>
      <c r="O29" s="2" t="s">
        <v>40</v>
      </c>
      <c r="P29" s="2" t="s">
        <v>41</v>
      </c>
      <c r="Q29" s="2" t="s">
        <v>42</v>
      </c>
      <c r="S29" s="4"/>
      <c r="T29" s="4"/>
      <c r="U29" s="4"/>
      <c r="V29" s="4"/>
      <c r="W29" s="8"/>
    </row>
    <row r="30" spans="1:24" x14ac:dyDescent="0.25">
      <c r="A30" s="47" t="s">
        <v>87</v>
      </c>
      <c r="B30" s="47">
        <v>2</v>
      </c>
      <c r="C30" s="47">
        <v>0</v>
      </c>
      <c r="D30" s="47">
        <v>0</v>
      </c>
      <c r="E30" s="57">
        <v>5.333333333333333</v>
      </c>
      <c r="F30" s="47">
        <v>3</v>
      </c>
      <c r="G30" s="47">
        <v>7</v>
      </c>
      <c r="H30" s="48">
        <v>0</v>
      </c>
      <c r="I30" s="47">
        <v>2</v>
      </c>
      <c r="J30" s="48">
        <v>2</v>
      </c>
      <c r="K30" s="47">
        <v>2</v>
      </c>
      <c r="L30" s="47">
        <v>0</v>
      </c>
      <c r="M30" s="47">
        <v>0</v>
      </c>
      <c r="N30" s="47">
        <v>0</v>
      </c>
      <c r="O30" s="48">
        <v>1</v>
      </c>
      <c r="P30" s="49">
        <v>5.0629999999999997</v>
      </c>
      <c r="Q30" s="49">
        <v>1.6879999999999999</v>
      </c>
      <c r="R30"/>
      <c r="S30" s="4"/>
      <c r="T30" s="4"/>
      <c r="U30" s="4"/>
      <c r="V30" s="4"/>
      <c r="W30"/>
    </row>
    <row r="31" spans="1:24" x14ac:dyDescent="0.25">
      <c r="A31" s="47" t="s">
        <v>95</v>
      </c>
      <c r="B31" s="47">
        <v>1</v>
      </c>
      <c r="C31" s="47">
        <v>1</v>
      </c>
      <c r="D31" s="47">
        <v>0</v>
      </c>
      <c r="E31" s="47">
        <v>6</v>
      </c>
      <c r="F31" s="47">
        <v>1</v>
      </c>
      <c r="G31" s="47">
        <v>7</v>
      </c>
      <c r="H31" s="47">
        <v>1</v>
      </c>
      <c r="I31" s="47">
        <v>2</v>
      </c>
      <c r="J31" s="48">
        <v>2</v>
      </c>
      <c r="K31" s="47">
        <v>1</v>
      </c>
      <c r="L31" s="47">
        <v>0</v>
      </c>
      <c r="M31" s="47">
        <v>1</v>
      </c>
      <c r="N31" s="47">
        <v>0</v>
      </c>
      <c r="O31" s="47">
        <v>0</v>
      </c>
      <c r="P31" s="49">
        <v>1.5</v>
      </c>
      <c r="Q31" s="49">
        <v>1.5</v>
      </c>
      <c r="R31"/>
      <c r="S31" s="4"/>
      <c r="T31" s="4"/>
      <c r="U31" s="4"/>
      <c r="V31" s="4"/>
      <c r="W31"/>
    </row>
    <row r="32" spans="1:24" x14ac:dyDescent="0.25">
      <c r="A32" s="47" t="s">
        <v>24</v>
      </c>
      <c r="B32" s="48">
        <v>3</v>
      </c>
      <c r="C32" s="47">
        <v>1</v>
      </c>
      <c r="D32" s="47">
        <v>0</v>
      </c>
      <c r="E32" s="57">
        <v>7.333333333333333</v>
      </c>
      <c r="F32" s="48">
        <v>0</v>
      </c>
      <c r="G32" s="47">
        <v>13</v>
      </c>
      <c r="H32" s="48">
        <v>0</v>
      </c>
      <c r="I32" s="47">
        <v>7</v>
      </c>
      <c r="J32" s="47">
        <v>6</v>
      </c>
      <c r="K32" s="47">
        <v>0</v>
      </c>
      <c r="L32" s="47">
        <v>0</v>
      </c>
      <c r="M32" s="47">
        <v>1</v>
      </c>
      <c r="N32" s="47">
        <v>0</v>
      </c>
      <c r="O32" s="48">
        <v>1</v>
      </c>
      <c r="P32" s="51">
        <v>0</v>
      </c>
      <c r="Q32" s="49">
        <v>2.5910000000000002</v>
      </c>
      <c r="R32"/>
      <c r="W32"/>
    </row>
    <row r="33" spans="1:23" x14ac:dyDescent="0.25">
      <c r="A33" s="1" t="s">
        <v>101</v>
      </c>
      <c r="B33" s="1">
        <v>1</v>
      </c>
      <c r="C33" s="1">
        <v>1</v>
      </c>
      <c r="D33" s="1">
        <v>0</v>
      </c>
      <c r="E33" s="1">
        <v>6</v>
      </c>
      <c r="F33" s="1">
        <v>5</v>
      </c>
      <c r="G33" s="1">
        <v>10</v>
      </c>
      <c r="H33" s="1">
        <v>1</v>
      </c>
      <c r="I33" s="1">
        <v>6</v>
      </c>
      <c r="J33" s="1">
        <v>3</v>
      </c>
      <c r="K33" s="1">
        <v>3</v>
      </c>
      <c r="L33" s="1">
        <v>3</v>
      </c>
      <c r="M33" s="1">
        <v>1</v>
      </c>
      <c r="N33" s="1">
        <v>0</v>
      </c>
      <c r="O33" s="1">
        <v>0</v>
      </c>
      <c r="P33" s="4">
        <v>7.5</v>
      </c>
      <c r="Q33" s="4">
        <v>2.1669999999999998</v>
      </c>
      <c r="R33"/>
      <c r="U33" s="16"/>
      <c r="W33"/>
    </row>
    <row r="34" spans="1:23" x14ac:dyDescent="0.25">
      <c r="A34" s="1" t="s">
        <v>25</v>
      </c>
      <c r="B34" s="1">
        <v>1</v>
      </c>
      <c r="C34" s="1">
        <v>1</v>
      </c>
      <c r="D34" s="16">
        <v>1</v>
      </c>
      <c r="E34" s="1">
        <v>9</v>
      </c>
      <c r="F34" s="16">
        <v>0</v>
      </c>
      <c r="G34" s="16">
        <v>4</v>
      </c>
      <c r="H34" s="16">
        <v>0</v>
      </c>
      <c r="I34" s="1">
        <v>3</v>
      </c>
      <c r="J34" s="1">
        <v>4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35">
        <v>0</v>
      </c>
      <c r="Q34" s="35">
        <v>0.88900000000000001</v>
      </c>
      <c r="R34"/>
      <c r="W34"/>
    </row>
    <row r="35" spans="1:23" x14ac:dyDescent="0.25">
      <c r="A35" s="1" t="s">
        <v>46</v>
      </c>
      <c r="B35" s="1">
        <v>1</v>
      </c>
      <c r="C35" s="1">
        <v>0</v>
      </c>
      <c r="D35" s="1">
        <v>0</v>
      </c>
      <c r="E35" s="11">
        <v>1.6666666666666665</v>
      </c>
      <c r="F35" s="1">
        <v>0</v>
      </c>
      <c r="G35" s="1">
        <v>3</v>
      </c>
      <c r="H35" s="1">
        <v>0</v>
      </c>
      <c r="I35" s="1">
        <v>2</v>
      </c>
      <c r="J35" s="1">
        <v>2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4">
        <v>0</v>
      </c>
      <c r="Q35" s="4">
        <v>3</v>
      </c>
      <c r="R35"/>
      <c r="W35"/>
    </row>
    <row r="36" spans="1:23" x14ac:dyDescent="0.25">
      <c r="A36" s="47" t="s">
        <v>70</v>
      </c>
      <c r="B36" s="47">
        <v>2</v>
      </c>
      <c r="C36" s="47">
        <v>1</v>
      </c>
      <c r="D36" s="47">
        <v>0</v>
      </c>
      <c r="E36" s="57">
        <v>8.3333333333333339</v>
      </c>
      <c r="F36" s="47">
        <v>4</v>
      </c>
      <c r="G36" s="47">
        <v>7</v>
      </c>
      <c r="H36" s="48">
        <v>0</v>
      </c>
      <c r="I36" s="48">
        <v>8</v>
      </c>
      <c r="J36" s="47">
        <v>8</v>
      </c>
      <c r="K36" s="47">
        <v>0</v>
      </c>
      <c r="L36" s="47">
        <v>1</v>
      </c>
      <c r="M36" s="47">
        <v>1</v>
      </c>
      <c r="N36" s="47">
        <v>0</v>
      </c>
      <c r="O36" s="48">
        <v>1</v>
      </c>
      <c r="P36" s="49">
        <v>4.32</v>
      </c>
      <c r="Q36" s="49">
        <v>1.8</v>
      </c>
      <c r="R36"/>
      <c r="W36"/>
    </row>
    <row r="37" spans="1:23" x14ac:dyDescent="0.25">
      <c r="A37" s="47" t="s">
        <v>45</v>
      </c>
      <c r="B37" s="47">
        <v>1</v>
      </c>
      <c r="C37" s="47">
        <v>0</v>
      </c>
      <c r="D37" s="47">
        <v>0</v>
      </c>
      <c r="E37" s="47">
        <v>1</v>
      </c>
      <c r="F37" s="47">
        <v>0</v>
      </c>
      <c r="G37" s="47">
        <v>0</v>
      </c>
      <c r="H37" s="47">
        <v>0</v>
      </c>
      <c r="I37" s="47">
        <v>0</v>
      </c>
      <c r="J37" s="47">
        <v>1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9">
        <v>0</v>
      </c>
      <c r="Q37" s="49">
        <v>1</v>
      </c>
      <c r="R37"/>
      <c r="W37"/>
    </row>
    <row r="38" spans="1:23" x14ac:dyDescent="0.25">
      <c r="A38" s="47" t="s">
        <v>27</v>
      </c>
      <c r="B38" s="47">
        <v>1</v>
      </c>
      <c r="C38" s="47">
        <v>0</v>
      </c>
      <c r="D38" s="47">
        <v>0</v>
      </c>
      <c r="E38" s="57">
        <v>0.66666666666666663</v>
      </c>
      <c r="F38" s="47">
        <v>2</v>
      </c>
      <c r="G38" s="47">
        <v>0</v>
      </c>
      <c r="H38" s="47">
        <v>0</v>
      </c>
      <c r="I38" s="47">
        <v>1</v>
      </c>
      <c r="J38" s="47">
        <v>5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9">
        <v>27</v>
      </c>
      <c r="Q38" s="49">
        <v>7.5</v>
      </c>
      <c r="R38"/>
      <c r="W38"/>
    </row>
    <row r="39" spans="1:23" x14ac:dyDescent="0.25">
      <c r="A39" s="1" t="s">
        <v>44</v>
      </c>
      <c r="B39" s="1">
        <v>1</v>
      </c>
      <c r="C39" s="1">
        <v>1</v>
      </c>
      <c r="D39" s="1">
        <v>0</v>
      </c>
      <c r="E39" s="11">
        <v>3.3333333333333335</v>
      </c>
      <c r="F39" s="1">
        <v>1</v>
      </c>
      <c r="G39" s="1">
        <v>3</v>
      </c>
      <c r="H39" s="1">
        <v>1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4">
        <v>2.7</v>
      </c>
      <c r="Q39" s="4">
        <v>0.9</v>
      </c>
      <c r="R39"/>
      <c r="W39"/>
    </row>
    <row r="40" spans="1:23" x14ac:dyDescent="0.25">
      <c r="A40" s="1" t="s">
        <v>49</v>
      </c>
      <c r="B40" s="16">
        <v>3</v>
      </c>
      <c r="C40" s="16">
        <v>2</v>
      </c>
      <c r="D40" s="1">
        <v>0</v>
      </c>
      <c r="E40" s="62">
        <v>14.333333333333334</v>
      </c>
      <c r="F40" s="1">
        <v>4</v>
      </c>
      <c r="G40" s="1">
        <v>18</v>
      </c>
      <c r="H40" s="1">
        <v>1</v>
      </c>
      <c r="I40" s="1">
        <v>5</v>
      </c>
      <c r="J40" s="1">
        <v>7</v>
      </c>
      <c r="K40" s="1">
        <v>0</v>
      </c>
      <c r="L40" s="1">
        <v>0</v>
      </c>
      <c r="M40" s="16">
        <v>2</v>
      </c>
      <c r="N40" s="1">
        <v>0</v>
      </c>
      <c r="O40" s="16">
        <v>1</v>
      </c>
      <c r="P40" s="4">
        <v>2.512</v>
      </c>
      <c r="Q40" s="4">
        <v>1.744</v>
      </c>
      <c r="R40"/>
      <c r="W40"/>
    </row>
    <row r="41" spans="1:23" x14ac:dyDescent="0.25">
      <c r="W41"/>
    </row>
    <row r="42" spans="1:23" x14ac:dyDescent="0.25">
      <c r="A42" s="9" t="s">
        <v>66</v>
      </c>
      <c r="B42" s="9">
        <f>SUM(B30:B41)</f>
        <v>17</v>
      </c>
      <c r="C42" s="9">
        <f>SUM(C30:C41)</f>
        <v>8</v>
      </c>
      <c r="D42" s="9">
        <f>SUM(D30:D41)</f>
        <v>1</v>
      </c>
      <c r="E42" s="9">
        <v>60</v>
      </c>
      <c r="F42" s="9">
        <f t="shared" ref="F42:N42" si="1">SUM(F30:F41)</f>
        <v>20</v>
      </c>
      <c r="G42" s="9">
        <f t="shared" si="1"/>
        <v>72</v>
      </c>
      <c r="H42" s="9">
        <f t="shared" si="1"/>
        <v>4</v>
      </c>
      <c r="I42" s="9">
        <f t="shared" si="1"/>
        <v>38</v>
      </c>
      <c r="J42" s="9">
        <f t="shared" si="1"/>
        <v>40</v>
      </c>
      <c r="K42" s="9">
        <f t="shared" si="1"/>
        <v>6</v>
      </c>
      <c r="L42" s="9">
        <f t="shared" si="1"/>
        <v>4</v>
      </c>
      <c r="M42" s="9">
        <f t="shared" si="1"/>
        <v>8</v>
      </c>
      <c r="N42" s="9">
        <f t="shared" si="1"/>
        <v>0</v>
      </c>
      <c r="O42" s="9">
        <f t="shared" ref="O42" si="2">SUM(O30:O41)</f>
        <v>4</v>
      </c>
      <c r="P42" s="7">
        <v>2.8570000000000002</v>
      </c>
      <c r="Q42" s="7">
        <v>1.778</v>
      </c>
      <c r="W42"/>
    </row>
  </sheetData>
  <sortState xmlns:xlrd2="http://schemas.microsoft.com/office/spreadsheetml/2017/richdata2" ref="A30:Q40">
    <sortCondition ref="A30:A40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34E7-C2DE-45EC-8A09-F0640F50902E}">
  <dimension ref="A1:W32"/>
  <sheetViews>
    <sheetView showGridLines="0" workbookViewId="0">
      <selection activeCell="A2" sqref="A2"/>
    </sheetView>
  </sheetViews>
  <sheetFormatPr defaultRowHeight="15" x14ac:dyDescent="0.25"/>
  <cols>
    <col min="1" max="1" width="22.140625" style="1" customWidth="1"/>
    <col min="2" max="2" width="5.7109375" style="5" customWidth="1"/>
    <col min="3" max="4" width="4" bestFit="1" customWidth="1"/>
    <col min="5" max="5" width="6.7109375" customWidth="1"/>
    <col min="6" max="6" width="4.710937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28515625" customWidth="1"/>
    <col min="12" max="12" width="5.5703125" customWidth="1"/>
    <col min="13" max="13" width="4.85546875" customWidth="1"/>
    <col min="14" max="14" width="5.28515625" bestFit="1" customWidth="1"/>
    <col min="15" max="15" width="4.5703125" bestFit="1" customWidth="1"/>
    <col min="16" max="16" width="7.85546875" customWidth="1"/>
    <col min="17" max="17" width="6.5703125" bestFit="1" customWidth="1"/>
    <col min="18" max="18" width="6" bestFit="1" customWidth="1"/>
    <col min="19" max="19" width="6.5703125" customWidth="1"/>
    <col min="20" max="20" width="6" customWidth="1"/>
    <col min="21" max="23" width="7.7109375" bestFit="1" customWidth="1"/>
    <col min="24" max="24" width="17.7109375" customWidth="1"/>
    <col min="25" max="25" width="7.28515625" customWidth="1"/>
    <col min="26" max="28" width="3.42578125" bestFit="1" customWidth="1"/>
    <col min="29" max="29" width="2.28515625" bestFit="1" customWidth="1"/>
    <col min="30" max="32" width="3.140625" bestFit="1" customWidth="1"/>
    <col min="33" max="33" width="3.42578125" bestFit="1" customWidth="1"/>
    <col min="34" max="34" width="3.85546875" bestFit="1" customWidth="1"/>
    <col min="35" max="35" width="2.140625" bestFit="1" customWidth="1"/>
    <col min="36" max="37" width="4.5703125" bestFit="1" customWidth="1"/>
    <col min="38" max="38" width="3.140625" bestFit="1" customWidth="1"/>
    <col min="39" max="39" width="2.7109375" bestFit="1" customWidth="1"/>
    <col min="40" max="40" width="3.28515625" bestFit="1" customWidth="1"/>
    <col min="41" max="41" width="3.42578125" bestFit="1" customWidth="1"/>
    <col min="42" max="45" width="6" bestFit="1" customWidth="1"/>
  </cols>
  <sheetData>
    <row r="1" spans="1:23" ht="18.75" x14ac:dyDescent="0.3">
      <c r="A1" s="33" t="s">
        <v>102</v>
      </c>
    </row>
    <row r="2" spans="1:23" x14ac:dyDescent="0.25">
      <c r="A2" s="22"/>
      <c r="C2" s="5"/>
      <c r="D2" s="5"/>
      <c r="E2" s="5"/>
      <c r="F2" s="5"/>
      <c r="G2" s="5"/>
      <c r="H2" s="5"/>
      <c r="I2" s="5"/>
      <c r="J2" s="5"/>
      <c r="K2" s="5"/>
      <c r="L2" s="16"/>
      <c r="M2" s="5"/>
      <c r="N2" s="5"/>
      <c r="O2" s="5"/>
      <c r="P2" s="5"/>
      <c r="Q2" s="5"/>
      <c r="R2" s="5"/>
      <c r="S2" s="5"/>
      <c r="T2" s="5"/>
      <c r="U2" s="6"/>
      <c r="V2" s="6"/>
      <c r="W2" s="6"/>
    </row>
    <row r="3" spans="1:23" x14ac:dyDescent="0.25">
      <c r="A3" s="2" t="s">
        <v>67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3" x14ac:dyDescent="0.25">
      <c r="A4" s="47" t="s">
        <v>23</v>
      </c>
      <c r="B4" s="48">
        <v>4</v>
      </c>
      <c r="C4" s="48">
        <v>13</v>
      </c>
      <c r="D4" s="47">
        <v>8</v>
      </c>
      <c r="E4" s="48">
        <v>3</v>
      </c>
      <c r="F4" s="47">
        <v>2</v>
      </c>
      <c r="G4" s="47">
        <v>2</v>
      </c>
      <c r="H4" s="47">
        <v>0</v>
      </c>
      <c r="I4" s="47">
        <v>0</v>
      </c>
      <c r="J4" s="47">
        <v>0</v>
      </c>
      <c r="K4" s="47">
        <v>0</v>
      </c>
      <c r="L4" s="48">
        <v>4</v>
      </c>
      <c r="M4" s="47">
        <v>1</v>
      </c>
      <c r="N4" s="47">
        <v>2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9">
        <v>0.5</v>
      </c>
      <c r="U4" s="49">
        <v>0.25</v>
      </c>
      <c r="V4" s="49">
        <v>0.75</v>
      </c>
      <c r="W4" s="49">
        <v>0.25</v>
      </c>
    </row>
    <row r="5" spans="1:23" x14ac:dyDescent="0.25">
      <c r="A5" s="47" t="s">
        <v>24</v>
      </c>
      <c r="B5" s="47">
        <v>1</v>
      </c>
      <c r="C5" s="47">
        <v>3</v>
      </c>
      <c r="D5" s="47">
        <v>3</v>
      </c>
      <c r="E5" s="47">
        <v>1</v>
      </c>
      <c r="F5" s="47">
        <v>1</v>
      </c>
      <c r="G5" s="47">
        <v>1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1</v>
      </c>
      <c r="Q5" s="47">
        <v>0</v>
      </c>
      <c r="R5" s="47">
        <v>0</v>
      </c>
      <c r="S5" s="47">
        <v>0</v>
      </c>
      <c r="T5" s="49">
        <v>0.33300000000000002</v>
      </c>
      <c r="U5" s="49">
        <v>0.33300000000000002</v>
      </c>
      <c r="V5" s="49">
        <v>0.66700000000000004</v>
      </c>
      <c r="W5" s="49">
        <v>0.33300000000000002</v>
      </c>
    </row>
    <row r="6" spans="1:23" x14ac:dyDescent="0.25">
      <c r="A6" s="47" t="s">
        <v>43</v>
      </c>
      <c r="B6" s="47">
        <v>2</v>
      </c>
      <c r="C6" s="47">
        <v>6</v>
      </c>
      <c r="D6" s="47">
        <v>4</v>
      </c>
      <c r="E6" s="47">
        <v>1</v>
      </c>
      <c r="F6" s="47">
        <v>1</v>
      </c>
      <c r="G6" s="47">
        <v>1</v>
      </c>
      <c r="H6" s="47">
        <v>0</v>
      </c>
      <c r="I6" s="47">
        <v>0</v>
      </c>
      <c r="J6" s="47">
        <v>0</v>
      </c>
      <c r="K6" s="47">
        <v>0</v>
      </c>
      <c r="L6" s="47">
        <v>2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1</v>
      </c>
      <c r="T6" s="49">
        <v>0.5</v>
      </c>
      <c r="U6" s="49">
        <v>0.25</v>
      </c>
      <c r="V6" s="49">
        <v>0.75</v>
      </c>
      <c r="W6" s="49">
        <v>0.25</v>
      </c>
    </row>
    <row r="7" spans="1:23" x14ac:dyDescent="0.25">
      <c r="A7" s="47" t="s">
        <v>72</v>
      </c>
      <c r="B7" s="47">
        <v>3</v>
      </c>
      <c r="C7" s="47">
        <v>12</v>
      </c>
      <c r="D7" s="48">
        <v>10</v>
      </c>
      <c r="E7" s="47">
        <v>1</v>
      </c>
      <c r="F7" s="47">
        <v>2</v>
      </c>
      <c r="G7" s="47">
        <v>1</v>
      </c>
      <c r="H7" s="48">
        <v>1</v>
      </c>
      <c r="I7" s="47">
        <v>0</v>
      </c>
      <c r="J7" s="47">
        <v>0</v>
      </c>
      <c r="K7" s="47">
        <v>0</v>
      </c>
      <c r="L7" s="47">
        <v>2</v>
      </c>
      <c r="M7" s="47">
        <v>0</v>
      </c>
      <c r="N7" s="47">
        <v>1</v>
      </c>
      <c r="O7" s="47">
        <v>0</v>
      </c>
      <c r="P7" s="47">
        <v>1</v>
      </c>
      <c r="Q7" s="47">
        <v>3</v>
      </c>
      <c r="R7" s="47">
        <v>0</v>
      </c>
      <c r="S7" s="47">
        <v>1</v>
      </c>
      <c r="T7" s="49">
        <v>0.33300000000000002</v>
      </c>
      <c r="U7" s="49">
        <v>0.3</v>
      </c>
      <c r="V7" s="49">
        <v>0.63300000000000001</v>
      </c>
      <c r="W7" s="49">
        <v>0.2</v>
      </c>
    </row>
    <row r="8" spans="1:23" x14ac:dyDescent="0.25">
      <c r="A8" s="47" t="s">
        <v>25</v>
      </c>
      <c r="B8" s="47">
        <v>2</v>
      </c>
      <c r="C8" s="47">
        <v>6</v>
      </c>
      <c r="D8" s="47">
        <v>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8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9">
        <v>0</v>
      </c>
      <c r="U8" s="49">
        <v>0</v>
      </c>
      <c r="V8" s="49">
        <v>0</v>
      </c>
      <c r="W8" s="49">
        <v>0</v>
      </c>
    </row>
    <row r="9" spans="1:23" x14ac:dyDescent="0.25">
      <c r="A9" s="1" t="s">
        <v>47</v>
      </c>
      <c r="B9" s="1">
        <v>1</v>
      </c>
      <c r="C9" s="1">
        <v>3</v>
      </c>
      <c r="D9" s="1">
        <v>3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4">
        <v>0</v>
      </c>
      <c r="U9" s="4">
        <v>0</v>
      </c>
      <c r="V9" s="4">
        <v>0</v>
      </c>
      <c r="W9" s="4">
        <v>0</v>
      </c>
    </row>
    <row r="10" spans="1:23" x14ac:dyDescent="0.25">
      <c r="A10" s="1" t="s">
        <v>70</v>
      </c>
      <c r="B10" s="16">
        <v>4</v>
      </c>
      <c r="C10" s="16">
        <v>13</v>
      </c>
      <c r="D10" s="16">
        <v>10</v>
      </c>
      <c r="E10" s="1">
        <v>0</v>
      </c>
      <c r="F10" s="16">
        <v>5</v>
      </c>
      <c r="G10" s="16">
        <v>5</v>
      </c>
      <c r="H10" s="1">
        <v>0</v>
      </c>
      <c r="I10" s="1">
        <v>0</v>
      </c>
      <c r="J10" s="1">
        <v>0</v>
      </c>
      <c r="K10" s="1">
        <v>1</v>
      </c>
      <c r="L10" s="1">
        <v>1</v>
      </c>
      <c r="M10" s="1">
        <v>0</v>
      </c>
      <c r="N10" s="1">
        <v>1</v>
      </c>
      <c r="O10" s="1">
        <v>2</v>
      </c>
      <c r="P10" s="1">
        <v>0</v>
      </c>
      <c r="Q10" s="1">
        <v>0</v>
      </c>
      <c r="R10" s="1">
        <v>0</v>
      </c>
      <c r="S10" s="1">
        <v>0</v>
      </c>
      <c r="T10" s="35">
        <v>0.61499999999999999</v>
      </c>
      <c r="U10" s="35">
        <v>0.5</v>
      </c>
      <c r="V10" s="35">
        <v>1.115</v>
      </c>
      <c r="W10" s="35">
        <v>0.5</v>
      </c>
    </row>
    <row r="11" spans="1:23" x14ac:dyDescent="0.25">
      <c r="A11" s="1" t="s">
        <v>26</v>
      </c>
      <c r="B11" s="16">
        <v>4</v>
      </c>
      <c r="C11" s="1">
        <v>12</v>
      </c>
      <c r="D11" s="16">
        <v>10</v>
      </c>
      <c r="E11" s="1">
        <v>0</v>
      </c>
      <c r="F11" s="1">
        <v>1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3</v>
      </c>
      <c r="O11" s="1">
        <v>1</v>
      </c>
      <c r="P11" s="1">
        <v>0</v>
      </c>
      <c r="Q11" s="1">
        <v>1</v>
      </c>
      <c r="R11" s="1">
        <v>0</v>
      </c>
      <c r="S11" s="1">
        <v>0</v>
      </c>
      <c r="T11" s="4">
        <v>0.25</v>
      </c>
      <c r="U11" s="4">
        <v>0.1</v>
      </c>
      <c r="V11" s="4">
        <v>0.35</v>
      </c>
      <c r="W11" s="4">
        <v>0.1</v>
      </c>
    </row>
    <row r="12" spans="1:23" x14ac:dyDescent="0.25">
      <c r="A12" s="1" t="s">
        <v>48</v>
      </c>
      <c r="B12" s="1">
        <v>3</v>
      </c>
      <c r="C12" s="1">
        <v>11</v>
      </c>
      <c r="D12" s="1">
        <v>9</v>
      </c>
      <c r="E12" s="1">
        <v>1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6">
        <v>3</v>
      </c>
      <c r="L12" s="1">
        <v>1</v>
      </c>
      <c r="M12" s="1">
        <v>0</v>
      </c>
      <c r="N12" s="16">
        <v>0</v>
      </c>
      <c r="O12" s="1">
        <v>1</v>
      </c>
      <c r="P12" s="1">
        <v>1</v>
      </c>
      <c r="Q12" s="1">
        <v>0</v>
      </c>
      <c r="R12" s="1">
        <v>1</v>
      </c>
      <c r="S12" s="1">
        <v>0</v>
      </c>
      <c r="T12" s="4">
        <v>0.27300000000000002</v>
      </c>
      <c r="U12" s="4">
        <v>0.111</v>
      </c>
      <c r="V12" s="4">
        <v>0.38400000000000001</v>
      </c>
      <c r="W12" s="4">
        <v>0.111</v>
      </c>
    </row>
    <row r="13" spans="1:23" x14ac:dyDescent="0.25">
      <c r="A13" s="1" t="s">
        <v>28</v>
      </c>
      <c r="B13" s="16">
        <v>4</v>
      </c>
      <c r="C13" s="1">
        <v>9</v>
      </c>
      <c r="D13" s="1">
        <v>7</v>
      </c>
      <c r="E13" s="1">
        <v>0</v>
      </c>
      <c r="F13" s="1">
        <v>1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2</v>
      </c>
      <c r="M13" s="1">
        <v>0</v>
      </c>
      <c r="N13" s="1">
        <v>2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4">
        <v>0.33300000000000002</v>
      </c>
      <c r="U13" s="4">
        <v>0.14299999999999999</v>
      </c>
      <c r="V13" s="4">
        <v>0.47599999999999998</v>
      </c>
      <c r="W13" s="4">
        <v>0.14299999999999999</v>
      </c>
    </row>
    <row r="14" spans="1:23" x14ac:dyDescent="0.25">
      <c r="A14" s="47" t="s">
        <v>71</v>
      </c>
      <c r="B14" s="47">
        <v>2</v>
      </c>
      <c r="C14" s="47">
        <v>6</v>
      </c>
      <c r="D14" s="47">
        <v>3</v>
      </c>
      <c r="E14" s="47">
        <v>1</v>
      </c>
      <c r="F14" s="47">
        <v>1</v>
      </c>
      <c r="G14" s="47">
        <v>1</v>
      </c>
      <c r="H14" s="47">
        <v>0</v>
      </c>
      <c r="I14" s="47">
        <v>0</v>
      </c>
      <c r="J14" s="47">
        <v>0</v>
      </c>
      <c r="K14" s="47">
        <v>2</v>
      </c>
      <c r="L14" s="47">
        <v>2</v>
      </c>
      <c r="M14" s="47">
        <v>1</v>
      </c>
      <c r="N14" s="47">
        <v>1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9">
        <v>0.5</v>
      </c>
      <c r="U14" s="49">
        <v>0.33300000000000002</v>
      </c>
      <c r="V14" s="49">
        <v>0.83299999999999996</v>
      </c>
      <c r="W14" s="49">
        <v>0.33300000000000002</v>
      </c>
    </row>
    <row r="15" spans="1:23" x14ac:dyDescent="0.25">
      <c r="A15" s="47" t="s">
        <v>118</v>
      </c>
      <c r="B15" s="47">
        <v>3</v>
      </c>
      <c r="C15" s="47">
        <v>9</v>
      </c>
      <c r="D15" s="47">
        <v>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1</v>
      </c>
      <c r="L15" s="47">
        <v>0</v>
      </c>
      <c r="M15" s="47">
        <v>1</v>
      </c>
      <c r="N15" s="47">
        <v>3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9">
        <v>0</v>
      </c>
      <c r="U15" s="49">
        <v>0</v>
      </c>
      <c r="V15" s="49">
        <v>0</v>
      </c>
      <c r="W15" s="49">
        <v>0</v>
      </c>
    </row>
    <row r="16" spans="1:23" x14ac:dyDescent="0.25">
      <c r="A16" s="47" t="s">
        <v>93</v>
      </c>
      <c r="B16" s="48">
        <v>4</v>
      </c>
      <c r="C16" s="48">
        <v>13</v>
      </c>
      <c r="D16" s="47">
        <v>9</v>
      </c>
      <c r="E16" s="47">
        <v>1</v>
      </c>
      <c r="F16" s="47">
        <v>4</v>
      </c>
      <c r="G16" s="47">
        <v>4</v>
      </c>
      <c r="H16" s="47">
        <v>0</v>
      </c>
      <c r="I16" s="47">
        <v>0</v>
      </c>
      <c r="J16" s="47">
        <v>0</v>
      </c>
      <c r="K16" s="47">
        <v>1</v>
      </c>
      <c r="L16" s="47">
        <v>3</v>
      </c>
      <c r="M16" s="47">
        <v>1</v>
      </c>
      <c r="N16" s="48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9">
        <v>0.53800000000000003</v>
      </c>
      <c r="U16" s="49">
        <v>0.44400000000000001</v>
      </c>
      <c r="V16" s="49">
        <v>0.98299999999999998</v>
      </c>
      <c r="W16" s="49">
        <v>0.44400000000000001</v>
      </c>
    </row>
    <row r="17" spans="1:23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5"/>
      <c r="U17" s="15"/>
      <c r="V17" s="15"/>
      <c r="W17" s="15"/>
    </row>
    <row r="18" spans="1:23" x14ac:dyDescent="0.25">
      <c r="A18" s="5" t="s">
        <v>104</v>
      </c>
      <c r="B18" s="5">
        <f t="shared" ref="B18:S18" si="0">SUM(B4:B17)</f>
        <v>37</v>
      </c>
      <c r="C18" s="5">
        <f t="shared" si="0"/>
        <v>116</v>
      </c>
      <c r="D18" s="5">
        <f t="shared" si="0"/>
        <v>90</v>
      </c>
      <c r="E18" s="5">
        <f t="shared" si="0"/>
        <v>10</v>
      </c>
      <c r="F18" s="5">
        <f t="shared" si="0"/>
        <v>19</v>
      </c>
      <c r="G18" s="5">
        <f t="shared" si="0"/>
        <v>18</v>
      </c>
      <c r="H18" s="5">
        <f t="shared" si="0"/>
        <v>1</v>
      </c>
      <c r="I18" s="5">
        <f t="shared" si="0"/>
        <v>0</v>
      </c>
      <c r="J18" s="5">
        <f t="shared" si="0"/>
        <v>0</v>
      </c>
      <c r="K18" s="5">
        <f t="shared" si="0"/>
        <v>8</v>
      </c>
      <c r="L18" s="5">
        <f t="shared" si="0"/>
        <v>18</v>
      </c>
      <c r="M18" s="5">
        <f t="shared" si="0"/>
        <v>4</v>
      </c>
      <c r="N18" s="5">
        <f t="shared" si="0"/>
        <v>13</v>
      </c>
      <c r="O18" s="5">
        <f t="shared" si="0"/>
        <v>4</v>
      </c>
      <c r="P18" s="5">
        <f t="shared" si="0"/>
        <v>4</v>
      </c>
      <c r="Q18" s="5">
        <f t="shared" si="0"/>
        <v>4</v>
      </c>
      <c r="R18" s="5">
        <f t="shared" si="0"/>
        <v>1</v>
      </c>
      <c r="S18" s="5">
        <f t="shared" si="0"/>
        <v>2</v>
      </c>
      <c r="T18" s="7">
        <f>(F18+L18+O18)/(D18+O18+M18)</f>
        <v>0.41836734693877553</v>
      </c>
      <c r="U18" s="7">
        <f>(G18+H18*2+I18*3+J18*4)/(D18)</f>
        <v>0.22222222222222221</v>
      </c>
      <c r="V18" s="7">
        <f>U18+T18</f>
        <v>0.64058956916099774</v>
      </c>
      <c r="W18" s="7">
        <f>F18/D18</f>
        <v>0.21111111111111111</v>
      </c>
    </row>
    <row r="19" spans="1:23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</row>
    <row r="20" spans="1:23" ht="18.75" x14ac:dyDescent="0.3">
      <c r="A20" s="33" t="s">
        <v>103</v>
      </c>
      <c r="U20" s="8"/>
      <c r="V20" s="8"/>
      <c r="W20" s="8"/>
    </row>
    <row r="21" spans="1:23" x14ac:dyDescent="0.25">
      <c r="A21" s="22"/>
      <c r="U21" s="8"/>
      <c r="V21" s="8"/>
      <c r="W21" s="8"/>
    </row>
    <row r="22" spans="1:23" x14ac:dyDescent="0.25">
      <c r="A22" s="2" t="s">
        <v>58</v>
      </c>
      <c r="B22" s="2" t="s">
        <v>31</v>
      </c>
      <c r="C22" s="2" t="s">
        <v>32</v>
      </c>
      <c r="D22" s="2" t="s">
        <v>33</v>
      </c>
      <c r="E22" s="2" t="s">
        <v>34</v>
      </c>
      <c r="F22" s="2" t="s">
        <v>35</v>
      </c>
      <c r="G22" s="2" t="s">
        <v>36</v>
      </c>
      <c r="H22" s="2" t="s">
        <v>9</v>
      </c>
      <c r="I22" s="2" t="s">
        <v>13</v>
      </c>
      <c r="J22" s="2" t="s">
        <v>11</v>
      </c>
      <c r="K22" s="2" t="s">
        <v>14</v>
      </c>
      <c r="L22" s="2" t="s">
        <v>37</v>
      </c>
      <c r="M22" s="2" t="s">
        <v>38</v>
      </c>
      <c r="N22" s="2" t="s">
        <v>39</v>
      </c>
      <c r="O22" s="2" t="s">
        <v>40</v>
      </c>
      <c r="P22" s="2" t="s">
        <v>41</v>
      </c>
      <c r="Q22" s="2" t="s">
        <v>42</v>
      </c>
      <c r="U22" s="8"/>
      <c r="V22" s="8"/>
      <c r="W22" s="8"/>
    </row>
    <row r="23" spans="1:23" x14ac:dyDescent="0.25">
      <c r="A23" s="47" t="s">
        <v>95</v>
      </c>
      <c r="B23" s="48">
        <v>2</v>
      </c>
      <c r="C23" s="47">
        <v>1</v>
      </c>
      <c r="D23" s="47">
        <v>0</v>
      </c>
      <c r="E23" s="57">
        <v>5.333333333333333</v>
      </c>
      <c r="F23" s="47">
        <v>3</v>
      </c>
      <c r="G23" s="47">
        <v>5</v>
      </c>
      <c r="H23" s="47">
        <v>0</v>
      </c>
      <c r="I23" s="47">
        <v>3</v>
      </c>
      <c r="J23" s="47">
        <v>2</v>
      </c>
      <c r="K23" s="47">
        <v>2</v>
      </c>
      <c r="L23" s="47">
        <v>0</v>
      </c>
      <c r="M23" s="47">
        <v>0</v>
      </c>
      <c r="N23" s="47">
        <v>1</v>
      </c>
      <c r="O23" s="47">
        <v>1</v>
      </c>
      <c r="P23" s="49">
        <v>5.0629999999999997</v>
      </c>
      <c r="Q23" s="49">
        <v>1.3129999999999999</v>
      </c>
      <c r="V23" s="8"/>
      <c r="W23" s="8"/>
    </row>
    <row r="24" spans="1:23" x14ac:dyDescent="0.25">
      <c r="A24" s="47" t="s">
        <v>47</v>
      </c>
      <c r="B24" s="47">
        <v>1</v>
      </c>
      <c r="C24" s="47">
        <v>0</v>
      </c>
      <c r="D24" s="47">
        <v>0</v>
      </c>
      <c r="E24" s="47">
        <v>1</v>
      </c>
      <c r="F24" s="47">
        <v>0</v>
      </c>
      <c r="G24" s="47">
        <v>1</v>
      </c>
      <c r="H24" s="47">
        <v>0</v>
      </c>
      <c r="I24" s="47">
        <v>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9">
        <v>0</v>
      </c>
      <c r="Q24" s="49">
        <v>1</v>
      </c>
      <c r="V24" s="8"/>
      <c r="W24" s="8"/>
    </row>
    <row r="25" spans="1:23" x14ac:dyDescent="0.25">
      <c r="A25" s="47" t="s">
        <v>97</v>
      </c>
      <c r="B25" s="47">
        <v>1</v>
      </c>
      <c r="C25" s="47">
        <v>1</v>
      </c>
      <c r="D25" s="47">
        <v>0</v>
      </c>
      <c r="E25" s="47">
        <v>6</v>
      </c>
      <c r="F25" s="48">
        <v>0</v>
      </c>
      <c r="G25" s="47">
        <v>6</v>
      </c>
      <c r="H25" s="47">
        <v>0</v>
      </c>
      <c r="I25" s="48">
        <v>8</v>
      </c>
      <c r="J25" s="47">
        <v>2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51">
        <v>0</v>
      </c>
      <c r="Q25" s="49">
        <v>1.333</v>
      </c>
      <c r="T25" s="8"/>
      <c r="U25" s="8"/>
      <c r="V25" s="8"/>
      <c r="W25" s="8"/>
    </row>
    <row r="26" spans="1:23" x14ac:dyDescent="0.25">
      <c r="A26" s="47" t="s">
        <v>70</v>
      </c>
      <c r="B26" s="47">
        <v>1</v>
      </c>
      <c r="C26" s="47">
        <v>1</v>
      </c>
      <c r="D26" s="48">
        <v>1</v>
      </c>
      <c r="E26" s="48">
        <v>7</v>
      </c>
      <c r="F26" s="48">
        <v>0</v>
      </c>
      <c r="G26" s="48">
        <v>3</v>
      </c>
      <c r="H26" s="47">
        <v>0</v>
      </c>
      <c r="I26" s="47">
        <v>5</v>
      </c>
      <c r="J26" s="48">
        <v>1</v>
      </c>
      <c r="K26" s="47">
        <v>0</v>
      </c>
      <c r="L26" s="47">
        <v>0</v>
      </c>
      <c r="M26" s="48">
        <v>1</v>
      </c>
      <c r="N26" s="47">
        <v>0</v>
      </c>
      <c r="O26" s="47">
        <v>0</v>
      </c>
      <c r="P26" s="51">
        <v>0</v>
      </c>
      <c r="Q26" s="51">
        <v>0.57099999999999995</v>
      </c>
      <c r="T26" s="8"/>
      <c r="U26" s="8"/>
      <c r="V26" s="8"/>
      <c r="W26" s="36"/>
    </row>
    <row r="27" spans="1:23" x14ac:dyDescent="0.25">
      <c r="A27" s="1" t="s">
        <v>27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0</v>
      </c>
      <c r="Q27" s="4">
        <v>0</v>
      </c>
      <c r="T27" s="8"/>
      <c r="U27" s="8"/>
      <c r="V27" s="8"/>
      <c r="W27" s="8"/>
    </row>
    <row r="28" spans="1:23" x14ac:dyDescent="0.25">
      <c r="A28" s="1" t="s">
        <v>44</v>
      </c>
      <c r="B28" s="1">
        <v>1</v>
      </c>
      <c r="C28" s="1">
        <v>1</v>
      </c>
      <c r="D28" s="1">
        <v>0</v>
      </c>
      <c r="E28" s="1">
        <v>6</v>
      </c>
      <c r="F28" s="1">
        <v>1</v>
      </c>
      <c r="G28" s="1">
        <v>6</v>
      </c>
      <c r="H28" s="1">
        <v>0</v>
      </c>
      <c r="I28" s="1">
        <v>2</v>
      </c>
      <c r="J28" s="16">
        <v>1</v>
      </c>
      <c r="K28" s="1">
        <v>0</v>
      </c>
      <c r="L28" s="1">
        <v>0</v>
      </c>
      <c r="M28" s="16">
        <v>1</v>
      </c>
      <c r="N28" s="1">
        <v>0</v>
      </c>
      <c r="O28" s="1">
        <v>0</v>
      </c>
      <c r="P28" s="4">
        <v>1.5</v>
      </c>
      <c r="Q28" s="4">
        <v>1.167</v>
      </c>
      <c r="T28" s="4"/>
      <c r="U28" s="4"/>
      <c r="V28" s="8"/>
      <c r="W28" s="8"/>
    </row>
    <row r="29" spans="1:23" x14ac:dyDescent="0.25">
      <c r="A29" s="1" t="s">
        <v>49</v>
      </c>
      <c r="B29" s="1">
        <v>1</v>
      </c>
      <c r="C29" s="1">
        <v>0</v>
      </c>
      <c r="D29" s="1">
        <v>0</v>
      </c>
      <c r="E29" s="1">
        <v>1</v>
      </c>
      <c r="F29" s="1">
        <v>1</v>
      </c>
      <c r="G29" s="1">
        <v>3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6">
        <v>1</v>
      </c>
      <c r="N29" s="1">
        <v>0</v>
      </c>
      <c r="O29" s="1">
        <v>0</v>
      </c>
      <c r="P29" s="4">
        <v>9</v>
      </c>
      <c r="Q29" s="4">
        <v>3</v>
      </c>
      <c r="T29" s="8"/>
      <c r="U29" s="8"/>
      <c r="V29" s="8"/>
      <c r="W29" s="8"/>
    </row>
    <row r="30" spans="1:23" x14ac:dyDescent="0.25">
      <c r="A30" s="1" t="s">
        <v>71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4">
        <v>0</v>
      </c>
      <c r="Q30" s="4">
        <v>0</v>
      </c>
      <c r="T30" s="9"/>
      <c r="U30" s="9"/>
      <c r="V30" s="8"/>
      <c r="W30" s="8"/>
    </row>
    <row r="31" spans="1:23" x14ac:dyDescent="0.25">
      <c r="A31"/>
      <c r="B31"/>
    </row>
    <row r="32" spans="1:23" x14ac:dyDescent="0.25">
      <c r="A32" s="5" t="s">
        <v>104</v>
      </c>
      <c r="B32" s="5">
        <f>SUM(B23:B31)</f>
        <v>9</v>
      </c>
      <c r="C32" s="5">
        <f t="shared" ref="C32:O32" si="1">SUM(C23:C31)</f>
        <v>4</v>
      </c>
      <c r="D32" s="5">
        <f t="shared" si="1"/>
        <v>1</v>
      </c>
      <c r="E32" s="13">
        <f t="shared" si="1"/>
        <v>26.333333333333332</v>
      </c>
      <c r="F32" s="5">
        <f t="shared" si="1"/>
        <v>5</v>
      </c>
      <c r="G32" s="5">
        <f t="shared" si="1"/>
        <v>24</v>
      </c>
      <c r="H32" s="5">
        <f t="shared" si="1"/>
        <v>0</v>
      </c>
      <c r="I32" s="5">
        <f t="shared" si="1"/>
        <v>20</v>
      </c>
      <c r="J32" s="5">
        <f t="shared" si="1"/>
        <v>6</v>
      </c>
      <c r="K32" s="5">
        <f t="shared" si="1"/>
        <v>2</v>
      </c>
      <c r="L32" s="5">
        <f t="shared" si="1"/>
        <v>0</v>
      </c>
      <c r="M32" s="5">
        <f t="shared" si="1"/>
        <v>3</v>
      </c>
      <c r="N32" s="5">
        <f t="shared" si="1"/>
        <v>1</v>
      </c>
      <c r="O32" s="5">
        <f t="shared" si="1"/>
        <v>1</v>
      </c>
      <c r="P32" s="7">
        <v>1.7090000000000001</v>
      </c>
      <c r="Q32" s="7">
        <v>1.139</v>
      </c>
    </row>
  </sheetData>
  <sortState xmlns:xlrd2="http://schemas.microsoft.com/office/spreadsheetml/2017/richdata2" ref="A4:W16">
    <sortCondition ref="A4:A16"/>
  </sortState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C0C-5E72-4196-89E3-658D8200ACE4}">
  <dimension ref="A1:AR33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5.28515625" style="5" customWidth="1"/>
    <col min="3" max="4" width="4" bestFit="1" customWidth="1"/>
    <col min="5" max="5" width="6" customWidth="1"/>
    <col min="6" max="6" width="5.2851562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5703125" customWidth="1"/>
    <col min="12" max="12" width="4.5703125" bestFit="1" customWidth="1"/>
    <col min="13" max="13" width="5" customWidth="1"/>
    <col min="14" max="14" width="5.28515625" bestFit="1" customWidth="1"/>
    <col min="15" max="15" width="4.5703125" bestFit="1" customWidth="1"/>
    <col min="16" max="16" width="7" customWidth="1"/>
    <col min="17" max="17" width="6.5703125" bestFit="1" customWidth="1"/>
    <col min="18" max="18" width="6" bestFit="1" customWidth="1"/>
    <col min="19" max="19" width="5.85546875" customWidth="1"/>
    <col min="20" max="20" width="6.7109375" customWidth="1"/>
    <col min="21" max="23" width="7.7109375" bestFit="1" customWidth="1"/>
    <col min="24" max="24" width="3" bestFit="1" customWidth="1"/>
    <col min="25" max="25" width="18.140625" style="1" bestFit="1" customWidth="1"/>
    <col min="26" max="28" width="3.42578125" style="1" bestFit="1" customWidth="1"/>
    <col min="29" max="29" width="2.28515625" style="1" bestFit="1" customWidth="1"/>
    <col min="30" max="32" width="3.140625" style="1" bestFit="1" customWidth="1"/>
    <col min="33" max="33" width="3.42578125" style="1" bestFit="1" customWidth="1"/>
    <col min="34" max="34" width="3.85546875" style="1" bestFit="1" customWidth="1"/>
    <col min="35" max="35" width="2.140625" style="1" bestFit="1" customWidth="1"/>
    <col min="36" max="37" width="4.5703125" style="1" bestFit="1" customWidth="1"/>
    <col min="38" max="38" width="3.140625" style="1" bestFit="1" customWidth="1"/>
    <col min="39" max="39" width="3.28515625" style="1" bestFit="1" customWidth="1"/>
    <col min="40" max="40" width="3.42578125" style="1" bestFit="1" customWidth="1"/>
    <col min="41" max="44" width="6" style="1" bestFit="1" customWidth="1"/>
  </cols>
  <sheetData>
    <row r="1" spans="1:24" ht="18.75" x14ac:dyDescent="0.3">
      <c r="A1" s="33" t="s">
        <v>108</v>
      </c>
    </row>
    <row r="2" spans="1:24" x14ac:dyDescent="0.25">
      <c r="A2" s="2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5"/>
    </row>
    <row r="3" spans="1:24" x14ac:dyDescent="0.25">
      <c r="A3" s="2" t="s">
        <v>58</v>
      </c>
      <c r="B3" s="2" t="s">
        <v>1</v>
      </c>
      <c r="C3" s="2" t="s">
        <v>2</v>
      </c>
      <c r="D3" s="2" t="s">
        <v>3</v>
      </c>
      <c r="E3" s="2" t="s">
        <v>4</v>
      </c>
      <c r="F3" s="16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7" t="s">
        <v>23</v>
      </c>
      <c r="B4" s="47">
        <v>3</v>
      </c>
      <c r="C4" s="47">
        <v>7</v>
      </c>
      <c r="D4" s="47">
        <v>5</v>
      </c>
      <c r="E4" s="47">
        <v>1</v>
      </c>
      <c r="F4" s="47">
        <v>1</v>
      </c>
      <c r="G4" s="47">
        <v>1</v>
      </c>
      <c r="H4" s="47">
        <v>0</v>
      </c>
      <c r="I4" s="47">
        <v>0</v>
      </c>
      <c r="J4" s="47">
        <v>0</v>
      </c>
      <c r="K4" s="47">
        <v>1</v>
      </c>
      <c r="L4" s="47">
        <v>2</v>
      </c>
      <c r="M4" s="47">
        <v>0</v>
      </c>
      <c r="N4" s="48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9">
        <v>0.42899999999999999</v>
      </c>
      <c r="U4" s="49">
        <v>0.2</v>
      </c>
      <c r="V4" s="49">
        <v>0.629</v>
      </c>
      <c r="W4" s="49">
        <v>0.2</v>
      </c>
    </row>
    <row r="5" spans="1:24" x14ac:dyDescent="0.25">
      <c r="A5" s="47" t="s">
        <v>69</v>
      </c>
      <c r="B5" s="47">
        <v>1</v>
      </c>
      <c r="C5" s="47">
        <v>4</v>
      </c>
      <c r="D5" s="47">
        <v>4</v>
      </c>
      <c r="E5" s="47">
        <v>1</v>
      </c>
      <c r="F5" s="47">
        <v>2</v>
      </c>
      <c r="G5" s="47">
        <v>1</v>
      </c>
      <c r="H5" s="47">
        <v>1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2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9">
        <v>0.5</v>
      </c>
      <c r="U5" s="49">
        <v>0.75</v>
      </c>
      <c r="V5" s="49">
        <v>1.25</v>
      </c>
      <c r="W5" s="49">
        <v>0.5</v>
      </c>
    </row>
    <row r="6" spans="1:24" x14ac:dyDescent="0.25">
      <c r="A6" s="47" t="s">
        <v>43</v>
      </c>
      <c r="B6" s="47">
        <v>3</v>
      </c>
      <c r="C6" s="47">
        <v>8</v>
      </c>
      <c r="D6" s="47">
        <v>7</v>
      </c>
      <c r="E6" s="47">
        <v>5</v>
      </c>
      <c r="F6" s="47">
        <v>5</v>
      </c>
      <c r="G6" s="47">
        <v>2</v>
      </c>
      <c r="H6" s="47">
        <v>1</v>
      </c>
      <c r="I6" s="48">
        <v>2</v>
      </c>
      <c r="J6" s="47">
        <v>0</v>
      </c>
      <c r="K6" s="47">
        <v>3</v>
      </c>
      <c r="L6" s="47">
        <v>0</v>
      </c>
      <c r="M6" s="47">
        <v>0</v>
      </c>
      <c r="N6" s="47">
        <v>1</v>
      </c>
      <c r="O6" s="47">
        <v>1</v>
      </c>
      <c r="P6" s="47">
        <v>0</v>
      </c>
      <c r="Q6" s="47">
        <v>0</v>
      </c>
      <c r="R6" s="47">
        <v>0</v>
      </c>
      <c r="S6" s="47">
        <v>0</v>
      </c>
      <c r="T6" s="51">
        <v>0.75</v>
      </c>
      <c r="U6" s="51">
        <v>1.429</v>
      </c>
      <c r="V6" s="51">
        <v>2.1789999999999998</v>
      </c>
      <c r="W6" s="51">
        <v>0.71399999999999997</v>
      </c>
    </row>
    <row r="7" spans="1:24" x14ac:dyDescent="0.25">
      <c r="A7" s="47" t="s">
        <v>72</v>
      </c>
      <c r="B7" s="48">
        <v>4</v>
      </c>
      <c r="C7" s="48">
        <v>17</v>
      </c>
      <c r="D7" s="48">
        <v>15</v>
      </c>
      <c r="E7" s="48">
        <v>5</v>
      </c>
      <c r="F7" s="47">
        <v>4</v>
      </c>
      <c r="G7" s="47">
        <v>3</v>
      </c>
      <c r="H7" s="47">
        <v>0</v>
      </c>
      <c r="I7" s="47">
        <v>0</v>
      </c>
      <c r="J7" s="48">
        <v>1</v>
      </c>
      <c r="K7" s="47">
        <v>2</v>
      </c>
      <c r="L7" s="47">
        <v>1</v>
      </c>
      <c r="M7" s="47">
        <v>0</v>
      </c>
      <c r="N7" s="47">
        <v>1</v>
      </c>
      <c r="O7" s="47">
        <v>1</v>
      </c>
      <c r="P7" s="47">
        <v>1</v>
      </c>
      <c r="Q7" s="47">
        <v>0</v>
      </c>
      <c r="R7" s="47">
        <v>0</v>
      </c>
      <c r="S7" s="47">
        <v>1</v>
      </c>
      <c r="T7" s="49">
        <v>0.35299999999999998</v>
      </c>
      <c r="U7" s="49">
        <v>0.46700000000000003</v>
      </c>
      <c r="V7" s="49">
        <v>0.82</v>
      </c>
      <c r="W7" s="49">
        <v>0.26700000000000002</v>
      </c>
    </row>
    <row r="8" spans="1:24" x14ac:dyDescent="0.25">
      <c r="A8" s="47" t="s">
        <v>25</v>
      </c>
      <c r="B8" s="47">
        <v>1</v>
      </c>
      <c r="C8" s="47">
        <v>4</v>
      </c>
      <c r="D8" s="47">
        <v>4</v>
      </c>
      <c r="E8" s="47">
        <v>1</v>
      </c>
      <c r="F8" s="47">
        <v>1</v>
      </c>
      <c r="G8" s="47">
        <v>0</v>
      </c>
      <c r="H8" s="47">
        <v>0</v>
      </c>
      <c r="I8" s="47">
        <v>1</v>
      </c>
      <c r="J8" s="47">
        <v>0</v>
      </c>
      <c r="K8" s="47">
        <v>2</v>
      </c>
      <c r="L8" s="47">
        <v>0</v>
      </c>
      <c r="M8" s="47">
        <v>0</v>
      </c>
      <c r="N8" s="47">
        <v>1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9">
        <v>0.25</v>
      </c>
      <c r="U8" s="49">
        <v>0.75</v>
      </c>
      <c r="V8" s="49">
        <v>1</v>
      </c>
      <c r="W8" s="49">
        <v>0.25</v>
      </c>
    </row>
    <row r="9" spans="1:24" x14ac:dyDescent="0.25">
      <c r="A9" s="1" t="s">
        <v>47</v>
      </c>
      <c r="B9" s="1">
        <v>2</v>
      </c>
      <c r="C9" s="1">
        <v>5</v>
      </c>
      <c r="D9" s="1">
        <v>4</v>
      </c>
      <c r="E9" s="1">
        <v>2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4">
        <v>0.4</v>
      </c>
      <c r="U9" s="4">
        <v>0.25</v>
      </c>
      <c r="V9" s="4">
        <v>0.65</v>
      </c>
      <c r="W9" s="4">
        <v>0.25</v>
      </c>
    </row>
    <row r="10" spans="1:24" x14ac:dyDescent="0.25">
      <c r="A10" s="1" t="s">
        <v>70</v>
      </c>
      <c r="B10" s="16">
        <v>4</v>
      </c>
      <c r="C10" s="1">
        <v>10</v>
      </c>
      <c r="D10" s="1">
        <v>8</v>
      </c>
      <c r="E10" s="1">
        <v>3</v>
      </c>
      <c r="F10" s="1">
        <v>4</v>
      </c>
      <c r="G10" s="1">
        <v>4</v>
      </c>
      <c r="H10" s="1">
        <v>0</v>
      </c>
      <c r="I10" s="1">
        <v>0</v>
      </c>
      <c r="J10" s="1">
        <v>0</v>
      </c>
      <c r="K10" s="16">
        <v>6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4">
        <v>0.6</v>
      </c>
      <c r="U10" s="4">
        <v>0.5</v>
      </c>
      <c r="V10" s="4">
        <v>1.1000000000000001</v>
      </c>
      <c r="W10" s="4">
        <v>0.5</v>
      </c>
    </row>
    <row r="11" spans="1:24" x14ac:dyDescent="0.25">
      <c r="A11" s="1" t="s">
        <v>26</v>
      </c>
      <c r="B11" s="16">
        <v>4</v>
      </c>
      <c r="C11" s="1">
        <v>13</v>
      </c>
      <c r="D11" s="1">
        <v>12</v>
      </c>
      <c r="E11" s="1">
        <v>3</v>
      </c>
      <c r="F11" s="1">
        <v>5</v>
      </c>
      <c r="G11" s="1">
        <v>5</v>
      </c>
      <c r="H11" s="1">
        <v>0</v>
      </c>
      <c r="I11" s="1">
        <v>0</v>
      </c>
      <c r="J11" s="1">
        <v>0</v>
      </c>
      <c r="K11" s="1">
        <v>4</v>
      </c>
      <c r="L11" s="1">
        <v>1</v>
      </c>
      <c r="M11" s="1">
        <v>0</v>
      </c>
      <c r="N11" s="1">
        <v>1</v>
      </c>
      <c r="O11" s="1">
        <v>0</v>
      </c>
      <c r="P11" s="1">
        <v>1</v>
      </c>
      <c r="Q11" s="1">
        <v>0</v>
      </c>
      <c r="R11" s="16">
        <v>1</v>
      </c>
      <c r="S11" s="1">
        <v>0</v>
      </c>
      <c r="T11" s="4">
        <v>0.46200000000000002</v>
      </c>
      <c r="U11" s="4">
        <v>0.41699999999999998</v>
      </c>
      <c r="V11" s="4">
        <v>0.878</v>
      </c>
      <c r="W11" s="4">
        <v>0.41699999999999998</v>
      </c>
    </row>
    <row r="12" spans="1:24" x14ac:dyDescent="0.25">
      <c r="A12" s="1" t="s">
        <v>45</v>
      </c>
      <c r="B12" s="1">
        <v>3</v>
      </c>
      <c r="C12" s="1">
        <v>8</v>
      </c>
      <c r="D12" s="1">
        <v>6</v>
      </c>
      <c r="E12" s="1">
        <v>3</v>
      </c>
      <c r="F12" s="1">
        <v>2</v>
      </c>
      <c r="G12" s="1">
        <v>1</v>
      </c>
      <c r="H12" s="1">
        <v>1</v>
      </c>
      <c r="I12" s="1">
        <v>0</v>
      </c>
      <c r="J12" s="1">
        <v>0</v>
      </c>
      <c r="K12" s="1">
        <v>2</v>
      </c>
      <c r="L12" s="1">
        <v>1</v>
      </c>
      <c r="M12" s="1">
        <v>0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4">
        <v>0.5</v>
      </c>
      <c r="U12" s="4">
        <v>0.5</v>
      </c>
      <c r="V12" s="4">
        <v>1</v>
      </c>
      <c r="W12" s="4">
        <v>0.33300000000000002</v>
      </c>
    </row>
    <row r="13" spans="1:24" x14ac:dyDescent="0.25">
      <c r="A13" s="1" t="s">
        <v>27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4">
        <v>0</v>
      </c>
      <c r="U13" s="4">
        <v>0</v>
      </c>
      <c r="V13" s="4">
        <v>0</v>
      </c>
      <c r="W13" s="4">
        <v>0</v>
      </c>
    </row>
    <row r="14" spans="1:24" x14ac:dyDescent="0.25">
      <c r="A14" s="47" t="s">
        <v>48</v>
      </c>
      <c r="B14" s="48">
        <v>4</v>
      </c>
      <c r="C14" s="47">
        <v>16</v>
      </c>
      <c r="D14" s="47">
        <v>13</v>
      </c>
      <c r="E14" s="48">
        <v>5</v>
      </c>
      <c r="F14" s="48">
        <v>8</v>
      </c>
      <c r="G14" s="48">
        <v>7</v>
      </c>
      <c r="H14" s="47">
        <v>0</v>
      </c>
      <c r="I14" s="47">
        <v>0</v>
      </c>
      <c r="J14" s="48">
        <v>1</v>
      </c>
      <c r="K14" s="47">
        <v>5</v>
      </c>
      <c r="L14" s="48">
        <v>3</v>
      </c>
      <c r="M14" s="47">
        <v>0</v>
      </c>
      <c r="N14" s="48">
        <v>0</v>
      </c>
      <c r="O14" s="47">
        <v>0</v>
      </c>
      <c r="P14" s="47">
        <v>1</v>
      </c>
      <c r="Q14" s="47">
        <v>0</v>
      </c>
      <c r="R14" s="48">
        <v>1</v>
      </c>
      <c r="S14" s="47">
        <v>1</v>
      </c>
      <c r="T14" s="49">
        <v>0.68799999999999994</v>
      </c>
      <c r="U14" s="49">
        <v>0.84599999999999997</v>
      </c>
      <c r="V14" s="49">
        <v>1.534</v>
      </c>
      <c r="W14" s="49">
        <v>0.61499999999999999</v>
      </c>
    </row>
    <row r="15" spans="1:24" x14ac:dyDescent="0.25">
      <c r="A15" s="47" t="s">
        <v>28</v>
      </c>
      <c r="B15" s="48">
        <v>4</v>
      </c>
      <c r="C15" s="47">
        <v>15</v>
      </c>
      <c r="D15" s="47">
        <v>14</v>
      </c>
      <c r="E15" s="47">
        <v>3</v>
      </c>
      <c r="F15" s="47">
        <v>6</v>
      </c>
      <c r="G15" s="47">
        <v>3</v>
      </c>
      <c r="H15" s="48">
        <v>2</v>
      </c>
      <c r="I15" s="47">
        <v>0</v>
      </c>
      <c r="J15" s="48">
        <v>1</v>
      </c>
      <c r="K15" s="47">
        <v>4</v>
      </c>
      <c r="L15" s="47">
        <v>0</v>
      </c>
      <c r="M15" s="47">
        <v>0</v>
      </c>
      <c r="N15" s="47">
        <v>3</v>
      </c>
      <c r="O15" s="47">
        <v>1</v>
      </c>
      <c r="P15" s="47">
        <v>0</v>
      </c>
      <c r="Q15" s="47">
        <v>0</v>
      </c>
      <c r="R15" s="48">
        <v>1</v>
      </c>
      <c r="S15" s="47">
        <v>0</v>
      </c>
      <c r="T15" s="49">
        <v>0.46700000000000003</v>
      </c>
      <c r="U15" s="49">
        <v>0.78600000000000003</v>
      </c>
      <c r="V15" s="49">
        <v>1.252</v>
      </c>
      <c r="W15" s="49">
        <v>0.42899999999999999</v>
      </c>
    </row>
    <row r="16" spans="1:24" x14ac:dyDescent="0.25">
      <c r="A16" s="47" t="s">
        <v>49</v>
      </c>
      <c r="B16" s="47">
        <v>2</v>
      </c>
      <c r="C16" s="47">
        <v>5</v>
      </c>
      <c r="D16" s="47">
        <v>5</v>
      </c>
      <c r="E16" s="47">
        <v>1</v>
      </c>
      <c r="F16" s="47">
        <v>2</v>
      </c>
      <c r="G16" s="47">
        <v>2</v>
      </c>
      <c r="H16" s="47">
        <v>0</v>
      </c>
      <c r="I16" s="47">
        <v>0</v>
      </c>
      <c r="J16" s="47">
        <v>0</v>
      </c>
      <c r="K16" s="47">
        <v>1</v>
      </c>
      <c r="L16" s="47">
        <v>0</v>
      </c>
      <c r="M16" s="47">
        <v>0</v>
      </c>
      <c r="N16" s="48">
        <v>0</v>
      </c>
      <c r="O16" s="47">
        <v>0</v>
      </c>
      <c r="P16" s="47">
        <v>0</v>
      </c>
      <c r="Q16" s="47">
        <v>1</v>
      </c>
      <c r="R16" s="47">
        <v>0</v>
      </c>
      <c r="S16" s="47">
        <v>0</v>
      </c>
      <c r="T16" s="49">
        <v>0.4</v>
      </c>
      <c r="U16" s="49">
        <v>0.4</v>
      </c>
      <c r="V16" s="49">
        <v>0.8</v>
      </c>
      <c r="W16" s="49">
        <v>0.4</v>
      </c>
    </row>
    <row r="17" spans="1:24" x14ac:dyDescent="0.25">
      <c r="A17" s="47" t="s">
        <v>71</v>
      </c>
      <c r="B17" s="48">
        <v>4</v>
      </c>
      <c r="C17" s="47">
        <v>15</v>
      </c>
      <c r="D17" s="47">
        <v>13</v>
      </c>
      <c r="E17" s="47">
        <v>0</v>
      </c>
      <c r="F17" s="47">
        <v>2</v>
      </c>
      <c r="G17" s="47">
        <v>2</v>
      </c>
      <c r="H17" s="47">
        <v>0</v>
      </c>
      <c r="I17" s="47">
        <v>0</v>
      </c>
      <c r="J17" s="47">
        <v>0</v>
      </c>
      <c r="K17" s="47">
        <v>2</v>
      </c>
      <c r="L17" s="47">
        <v>1</v>
      </c>
      <c r="M17" s="47">
        <v>1</v>
      </c>
      <c r="N17" s="48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9">
        <v>0.2</v>
      </c>
      <c r="U17" s="49">
        <v>0.154</v>
      </c>
      <c r="V17" s="49">
        <v>0.35399999999999998</v>
      </c>
      <c r="W17" s="49">
        <v>0.154</v>
      </c>
    </row>
    <row r="18" spans="1:24" x14ac:dyDescent="0.25">
      <c r="A18" s="47" t="s">
        <v>118</v>
      </c>
      <c r="B18" s="47">
        <v>3</v>
      </c>
      <c r="C18" s="47">
        <v>9</v>
      </c>
      <c r="D18" s="47">
        <v>8</v>
      </c>
      <c r="E18" s="47">
        <v>3</v>
      </c>
      <c r="F18" s="47">
        <v>4</v>
      </c>
      <c r="G18" s="47">
        <v>4</v>
      </c>
      <c r="H18" s="47">
        <v>0</v>
      </c>
      <c r="I18" s="47">
        <v>0</v>
      </c>
      <c r="J18" s="47">
        <v>0</v>
      </c>
      <c r="K18" s="47">
        <v>3</v>
      </c>
      <c r="L18" s="47">
        <v>0</v>
      </c>
      <c r="M18" s="47">
        <v>0</v>
      </c>
      <c r="N18" s="47">
        <v>1</v>
      </c>
      <c r="O18" s="47">
        <v>1</v>
      </c>
      <c r="P18" s="47">
        <v>0</v>
      </c>
      <c r="Q18" s="47">
        <v>1</v>
      </c>
      <c r="R18" s="47">
        <v>0</v>
      </c>
      <c r="S18" s="47">
        <v>0</v>
      </c>
      <c r="T18" s="49">
        <v>0.55600000000000005</v>
      </c>
      <c r="U18" s="49">
        <v>0.5</v>
      </c>
      <c r="V18" s="49">
        <v>1.056</v>
      </c>
      <c r="W18" s="49">
        <v>0.5</v>
      </c>
    </row>
    <row r="19" spans="1:2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4"/>
      <c r="R19" s="4"/>
      <c r="S19" s="4"/>
      <c r="T19" s="4"/>
      <c r="U19" s="6"/>
      <c r="V19" s="6"/>
      <c r="W19" s="6"/>
    </row>
    <row r="20" spans="1:24" x14ac:dyDescent="0.25">
      <c r="A20" s="9" t="s">
        <v>74</v>
      </c>
      <c r="B20" s="5">
        <f t="shared" ref="B20:S20" si="0">SUM(B4:B19)</f>
        <v>43</v>
      </c>
      <c r="C20" s="5">
        <f t="shared" si="0"/>
        <v>136</v>
      </c>
      <c r="D20" s="5">
        <f t="shared" si="0"/>
        <v>118</v>
      </c>
      <c r="E20" s="5">
        <f t="shared" si="0"/>
        <v>36</v>
      </c>
      <c r="F20" s="5">
        <f t="shared" si="0"/>
        <v>47</v>
      </c>
      <c r="G20" s="5">
        <f t="shared" si="0"/>
        <v>36</v>
      </c>
      <c r="H20" s="5">
        <f t="shared" si="0"/>
        <v>5</v>
      </c>
      <c r="I20" s="5">
        <f t="shared" si="0"/>
        <v>3</v>
      </c>
      <c r="J20" s="5">
        <f t="shared" si="0"/>
        <v>3</v>
      </c>
      <c r="K20" s="5">
        <f t="shared" si="0"/>
        <v>35</v>
      </c>
      <c r="L20" s="5">
        <f t="shared" si="0"/>
        <v>11</v>
      </c>
      <c r="M20" s="5">
        <f t="shared" si="0"/>
        <v>1</v>
      </c>
      <c r="N20" s="5">
        <f t="shared" si="0"/>
        <v>13</v>
      </c>
      <c r="O20" s="5">
        <f t="shared" si="0"/>
        <v>6</v>
      </c>
      <c r="P20" s="5">
        <f t="shared" si="0"/>
        <v>4</v>
      </c>
      <c r="Q20" s="5">
        <f t="shared" si="0"/>
        <v>3</v>
      </c>
      <c r="R20" s="5">
        <f t="shared" si="0"/>
        <v>4</v>
      </c>
      <c r="S20" s="5">
        <f t="shared" si="0"/>
        <v>2</v>
      </c>
      <c r="T20" s="7">
        <v>0.47099999999999997</v>
      </c>
      <c r="U20" s="7">
        <v>0.56799999999999995</v>
      </c>
      <c r="V20" s="7">
        <f>U20+T20</f>
        <v>1.0389999999999999</v>
      </c>
      <c r="W20" s="7">
        <f>F20/D20</f>
        <v>0.39830508474576271</v>
      </c>
      <c r="X20" s="5"/>
    </row>
    <row r="21" spans="1:24" x14ac:dyDescent="0.25">
      <c r="A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7"/>
      <c r="V21" s="7"/>
      <c r="W21" s="7"/>
      <c r="X21" s="5"/>
    </row>
    <row r="22" spans="1:24" x14ac:dyDescent="0.25">
      <c r="A22" s="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7"/>
      <c r="V22" s="7"/>
      <c r="W22" s="7"/>
      <c r="X22" s="5"/>
    </row>
    <row r="23" spans="1:24" ht="18.75" x14ac:dyDescent="0.3">
      <c r="A23" s="33" t="s">
        <v>109</v>
      </c>
      <c r="U23" s="8"/>
      <c r="V23" s="8"/>
      <c r="W23" s="8"/>
    </row>
    <row r="24" spans="1:24" x14ac:dyDescent="0.25">
      <c r="A24" s="22"/>
      <c r="U24" s="8"/>
      <c r="V24" s="8"/>
      <c r="W24" s="8"/>
    </row>
    <row r="25" spans="1:24" x14ac:dyDescent="0.25">
      <c r="A25" s="2" t="s">
        <v>58</v>
      </c>
      <c r="B25" s="2" t="s">
        <v>31</v>
      </c>
      <c r="C25" s="2" t="s">
        <v>32</v>
      </c>
      <c r="D25" s="2" t="s">
        <v>33</v>
      </c>
      <c r="E25" s="2" t="s">
        <v>34</v>
      </c>
      <c r="F25" s="2" t="s">
        <v>35</v>
      </c>
      <c r="G25" s="2" t="s">
        <v>36</v>
      </c>
      <c r="H25" s="2" t="s">
        <v>9</v>
      </c>
      <c r="I25" s="2" t="s">
        <v>13</v>
      </c>
      <c r="J25" s="2" t="s">
        <v>11</v>
      </c>
      <c r="K25" s="2" t="s">
        <v>14</v>
      </c>
      <c r="L25" s="2" t="s">
        <v>37</v>
      </c>
      <c r="M25" s="2" t="s">
        <v>38</v>
      </c>
      <c r="N25" s="2" t="s">
        <v>39</v>
      </c>
      <c r="O25" s="2" t="s">
        <v>40</v>
      </c>
      <c r="P25" s="2" t="s">
        <v>41</v>
      </c>
      <c r="Q25" s="2" t="s">
        <v>42</v>
      </c>
      <c r="T25" s="8"/>
      <c r="U25" s="8"/>
      <c r="V25" s="8"/>
    </row>
    <row r="26" spans="1:24" x14ac:dyDescent="0.25">
      <c r="A26" s="47" t="s">
        <v>95</v>
      </c>
      <c r="B26" s="47">
        <v>1</v>
      </c>
      <c r="C26" s="47">
        <v>1</v>
      </c>
      <c r="D26" s="47">
        <v>0</v>
      </c>
      <c r="E26" s="47">
        <v>4</v>
      </c>
      <c r="F26" s="47">
        <v>3</v>
      </c>
      <c r="G26" s="47">
        <v>6</v>
      </c>
      <c r="H26" s="47">
        <v>1</v>
      </c>
      <c r="I26" s="47">
        <v>4</v>
      </c>
      <c r="J26" s="47">
        <v>3</v>
      </c>
      <c r="K26" s="47">
        <v>1</v>
      </c>
      <c r="L26" s="47">
        <v>1</v>
      </c>
      <c r="M26" s="47">
        <v>0</v>
      </c>
      <c r="N26" s="47">
        <v>0</v>
      </c>
      <c r="O26" s="47">
        <v>0</v>
      </c>
      <c r="P26" s="49">
        <v>6.75</v>
      </c>
      <c r="Q26" s="49">
        <v>2.25</v>
      </c>
      <c r="T26" s="40"/>
      <c r="V26" s="8"/>
    </row>
    <row r="27" spans="1:24" x14ac:dyDescent="0.25">
      <c r="A27" s="47" t="s">
        <v>24</v>
      </c>
      <c r="B27" s="47">
        <v>1</v>
      </c>
      <c r="C27" s="47">
        <v>0</v>
      </c>
      <c r="D27" s="47">
        <v>0</v>
      </c>
      <c r="E27" s="57">
        <v>3.6666666666666665</v>
      </c>
      <c r="F27" s="47">
        <v>5</v>
      </c>
      <c r="G27" s="47">
        <v>5</v>
      </c>
      <c r="H27" s="47">
        <v>0</v>
      </c>
      <c r="I27" s="47">
        <v>7</v>
      </c>
      <c r="J27" s="47">
        <v>8</v>
      </c>
      <c r="K27" s="47">
        <v>2</v>
      </c>
      <c r="L27" s="47">
        <v>1</v>
      </c>
      <c r="M27" s="47">
        <v>0</v>
      </c>
      <c r="N27" s="47">
        <v>0</v>
      </c>
      <c r="O27" s="47">
        <v>0</v>
      </c>
      <c r="P27" s="49">
        <v>12.273</v>
      </c>
      <c r="Q27" s="49">
        <v>3.5449999999999999</v>
      </c>
      <c r="T27" s="40"/>
      <c r="V27" s="8"/>
    </row>
    <row r="28" spans="1:24" x14ac:dyDescent="0.25">
      <c r="A28" s="47" t="s">
        <v>46</v>
      </c>
      <c r="B28" s="47">
        <v>2</v>
      </c>
      <c r="C28" s="47">
        <v>0</v>
      </c>
      <c r="D28" s="47">
        <v>0</v>
      </c>
      <c r="E28" s="47">
        <v>4</v>
      </c>
      <c r="F28" s="47">
        <v>0</v>
      </c>
      <c r="G28" s="47">
        <v>1</v>
      </c>
      <c r="H28" s="47">
        <v>0</v>
      </c>
      <c r="I28" s="47">
        <v>6</v>
      </c>
      <c r="J28" s="47">
        <v>0</v>
      </c>
      <c r="K28" s="47">
        <v>0</v>
      </c>
      <c r="L28" s="47">
        <v>0</v>
      </c>
      <c r="M28" s="47">
        <v>2</v>
      </c>
      <c r="N28" s="47">
        <v>0</v>
      </c>
      <c r="O28" s="47">
        <v>0</v>
      </c>
      <c r="P28" s="49">
        <v>0</v>
      </c>
      <c r="Q28" s="49">
        <v>0.25</v>
      </c>
      <c r="T28" s="41"/>
      <c r="U28" s="8"/>
      <c r="V28" s="8"/>
    </row>
    <row r="29" spans="1:24" x14ac:dyDescent="0.25">
      <c r="A29" s="1" t="s">
        <v>70</v>
      </c>
      <c r="B29" s="1">
        <v>1</v>
      </c>
      <c r="C29" s="1">
        <v>1</v>
      </c>
      <c r="D29" s="1">
        <v>0</v>
      </c>
      <c r="E29" s="11">
        <v>3.3333333333333335</v>
      </c>
      <c r="F29" s="1">
        <v>5</v>
      </c>
      <c r="G29" s="1">
        <v>7</v>
      </c>
      <c r="H29" s="1">
        <v>0</v>
      </c>
      <c r="I29" s="1">
        <v>1</v>
      </c>
      <c r="J29" s="1">
        <v>4</v>
      </c>
      <c r="K29" s="1">
        <v>1</v>
      </c>
      <c r="L29" s="1">
        <v>1</v>
      </c>
      <c r="M29" s="1">
        <v>0</v>
      </c>
      <c r="N29" s="1">
        <v>1</v>
      </c>
      <c r="O29" s="1">
        <v>0</v>
      </c>
      <c r="P29" s="4">
        <v>13.5</v>
      </c>
      <c r="Q29" s="4">
        <v>3.3</v>
      </c>
      <c r="T29" s="40"/>
    </row>
    <row r="30" spans="1:24" x14ac:dyDescent="0.25">
      <c r="A30" s="1" t="s">
        <v>44</v>
      </c>
      <c r="B30" s="1">
        <v>1</v>
      </c>
      <c r="C30" s="1">
        <v>1</v>
      </c>
      <c r="D30" s="1">
        <v>1</v>
      </c>
      <c r="E30" s="1">
        <v>6</v>
      </c>
      <c r="F30" s="1">
        <v>1</v>
      </c>
      <c r="G30" s="1">
        <v>6</v>
      </c>
      <c r="H30" s="1">
        <v>0</v>
      </c>
      <c r="I30" s="1">
        <v>3</v>
      </c>
      <c r="J30" s="1">
        <v>2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4">
        <v>1.5</v>
      </c>
      <c r="Q30" s="4">
        <v>1.333</v>
      </c>
    </row>
    <row r="31" spans="1:24" x14ac:dyDescent="0.25">
      <c r="A31" s="1" t="s">
        <v>49</v>
      </c>
      <c r="B31" s="1">
        <v>1</v>
      </c>
      <c r="C31" s="1">
        <v>0</v>
      </c>
      <c r="D31" s="1">
        <v>0</v>
      </c>
      <c r="E31" s="11">
        <v>2.6666666666666665</v>
      </c>
      <c r="F31" s="1">
        <v>2</v>
      </c>
      <c r="G31" s="1">
        <v>4</v>
      </c>
      <c r="H31" s="1">
        <v>0</v>
      </c>
      <c r="I31" s="1">
        <v>1</v>
      </c>
      <c r="J31" s="1">
        <v>1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4">
        <v>6.75</v>
      </c>
      <c r="Q31" s="4">
        <v>1.875</v>
      </c>
    </row>
    <row r="33" spans="1:18" x14ac:dyDescent="0.25">
      <c r="A33" s="9" t="s">
        <v>74</v>
      </c>
      <c r="B33" s="5">
        <f>SUM(B26:B32)</f>
        <v>7</v>
      </c>
      <c r="C33" s="5">
        <f t="shared" ref="C33:O33" si="1">SUM(C26:C32)</f>
        <v>3</v>
      </c>
      <c r="D33" s="5">
        <f t="shared" si="1"/>
        <v>1</v>
      </c>
      <c r="E33" s="5">
        <f t="shared" si="1"/>
        <v>23.666666666666668</v>
      </c>
      <c r="F33" s="5">
        <f t="shared" si="1"/>
        <v>16</v>
      </c>
      <c r="G33" s="5">
        <f t="shared" si="1"/>
        <v>29</v>
      </c>
      <c r="H33" s="5">
        <f t="shared" si="1"/>
        <v>1</v>
      </c>
      <c r="I33" s="5">
        <f t="shared" si="1"/>
        <v>22</v>
      </c>
      <c r="J33" s="5">
        <f t="shared" si="1"/>
        <v>18</v>
      </c>
      <c r="K33" s="5">
        <f t="shared" si="1"/>
        <v>4</v>
      </c>
      <c r="L33" s="5">
        <f t="shared" si="1"/>
        <v>4</v>
      </c>
      <c r="M33" s="5">
        <f t="shared" si="1"/>
        <v>3</v>
      </c>
      <c r="N33" s="5">
        <f t="shared" si="1"/>
        <v>1</v>
      </c>
      <c r="O33" s="5">
        <f t="shared" si="1"/>
        <v>0</v>
      </c>
      <c r="P33" s="4">
        <v>6.75</v>
      </c>
      <c r="Q33" s="15">
        <v>2.0419999999999998</v>
      </c>
      <c r="R33" s="15"/>
    </row>
  </sheetData>
  <sortState xmlns:xlrd2="http://schemas.microsoft.com/office/spreadsheetml/2017/richdata2" ref="A26:Q31">
    <sortCondition ref="A26:A31"/>
  </sortState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F3E3-4589-4915-9E0B-4B8B678F31AF}">
  <dimension ref="A1:X30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5.28515625" style="5" customWidth="1"/>
    <col min="3" max="4" width="4" bestFit="1" customWidth="1"/>
    <col min="5" max="5" width="7.28515625" customWidth="1"/>
    <col min="6" max="6" width="5.2851562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5703125" customWidth="1"/>
    <col min="12" max="12" width="4.5703125" bestFit="1" customWidth="1"/>
    <col min="13" max="13" width="5" customWidth="1"/>
    <col min="14" max="14" width="5.28515625" bestFit="1" customWidth="1"/>
    <col min="15" max="15" width="4.5703125" bestFit="1" customWidth="1"/>
    <col min="16" max="16" width="6.5703125" customWidth="1"/>
    <col min="17" max="17" width="6.85546875" customWidth="1"/>
    <col min="18" max="18" width="6.7109375" bestFit="1" customWidth="1"/>
    <col min="19" max="19" width="4.28515625" customWidth="1"/>
    <col min="20" max="20" width="6" customWidth="1"/>
    <col min="21" max="21" width="6.140625" customWidth="1"/>
    <col min="22" max="22" width="6.42578125" customWidth="1"/>
    <col min="23" max="23" width="5.5703125" bestFit="1" customWidth="1"/>
    <col min="24" max="24" width="7.7109375" bestFit="1" customWidth="1"/>
    <col min="25" max="25" width="17" customWidth="1"/>
    <col min="26" max="27" width="3.42578125" bestFit="1" customWidth="1"/>
    <col min="28" max="28" width="2.28515625" bestFit="1" customWidth="1"/>
    <col min="29" max="31" width="3.140625" bestFit="1" customWidth="1"/>
    <col min="32" max="32" width="3.42578125" bestFit="1" customWidth="1"/>
    <col min="33" max="33" width="3.85546875" bestFit="1" customWidth="1"/>
    <col min="34" max="34" width="2.140625" bestFit="1" customWidth="1"/>
    <col min="35" max="36" width="4.5703125" bestFit="1" customWidth="1"/>
    <col min="37" max="37" width="3.140625" bestFit="1" customWidth="1"/>
    <col min="38" max="38" width="2.7109375" bestFit="1" customWidth="1"/>
    <col min="39" max="39" width="3.28515625" bestFit="1" customWidth="1"/>
    <col min="40" max="40" width="3.42578125" bestFit="1" customWidth="1"/>
    <col min="41" max="41" width="6" bestFit="1" customWidth="1"/>
    <col min="42" max="44" width="6.5703125" bestFit="1" customWidth="1"/>
    <col min="45" max="45" width="9.28515625" bestFit="1" customWidth="1"/>
  </cols>
  <sheetData>
    <row r="1" spans="1:24" ht="18.75" x14ac:dyDescent="0.3">
      <c r="A1" s="33" t="s">
        <v>76</v>
      </c>
    </row>
    <row r="2" spans="1:24" x14ac:dyDescent="0.25">
      <c r="A2" s="2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5"/>
    </row>
    <row r="3" spans="1:24" x14ac:dyDescent="0.25">
      <c r="A3" s="2" t="s">
        <v>58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7" t="s">
        <v>23</v>
      </c>
      <c r="B4" s="47">
        <v>2</v>
      </c>
      <c r="C4" s="47">
        <v>6</v>
      </c>
      <c r="D4" s="47">
        <v>6</v>
      </c>
      <c r="E4" s="47">
        <v>0</v>
      </c>
      <c r="F4" s="48">
        <v>1</v>
      </c>
      <c r="G4" s="48">
        <v>1</v>
      </c>
      <c r="H4" s="47">
        <v>0</v>
      </c>
      <c r="I4" s="47">
        <v>0</v>
      </c>
      <c r="J4" s="47">
        <v>0</v>
      </c>
      <c r="K4" s="48">
        <v>1</v>
      </c>
      <c r="L4" s="47">
        <v>0</v>
      </c>
      <c r="M4" s="47">
        <v>0</v>
      </c>
      <c r="N4" s="47">
        <v>2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51">
        <v>0.16700000000000001</v>
      </c>
      <c r="U4" s="49">
        <v>0.16700000000000001</v>
      </c>
      <c r="V4" s="49">
        <v>0.33300000000000002</v>
      </c>
      <c r="W4" s="51">
        <v>0.16700000000000001</v>
      </c>
    </row>
    <row r="5" spans="1:24" x14ac:dyDescent="0.25">
      <c r="A5" s="47" t="s">
        <v>43</v>
      </c>
      <c r="B5" s="47">
        <v>1</v>
      </c>
      <c r="C5" s="47">
        <v>3</v>
      </c>
      <c r="D5" s="47">
        <v>3</v>
      </c>
      <c r="E5" s="47">
        <v>0</v>
      </c>
      <c r="F5" s="47">
        <v>1</v>
      </c>
      <c r="G5" s="47">
        <v>1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9">
        <v>0.33300000000000002</v>
      </c>
      <c r="U5" s="49">
        <v>0.33300000000000002</v>
      </c>
      <c r="V5" s="49">
        <v>0.66700000000000004</v>
      </c>
      <c r="W5" s="49">
        <v>0.33300000000000002</v>
      </c>
    </row>
    <row r="6" spans="1:24" x14ac:dyDescent="0.25">
      <c r="A6" s="47" t="s">
        <v>72</v>
      </c>
      <c r="B6" s="47">
        <v>2</v>
      </c>
      <c r="C6" s="48">
        <v>7</v>
      </c>
      <c r="D6" s="48">
        <v>7</v>
      </c>
      <c r="E6" s="47">
        <v>0</v>
      </c>
      <c r="F6" s="48">
        <v>1</v>
      </c>
      <c r="G6" s="48">
        <v>1</v>
      </c>
      <c r="H6" s="47">
        <v>0</v>
      </c>
      <c r="I6" s="47">
        <v>0</v>
      </c>
      <c r="J6" s="47">
        <v>0</v>
      </c>
      <c r="K6" s="48">
        <v>1</v>
      </c>
      <c r="L6" s="47">
        <v>0</v>
      </c>
      <c r="M6" s="47">
        <v>0</v>
      </c>
      <c r="N6" s="47">
        <v>3</v>
      </c>
      <c r="O6" s="47">
        <v>0</v>
      </c>
      <c r="P6" s="47">
        <v>0</v>
      </c>
      <c r="Q6" s="47">
        <v>0</v>
      </c>
      <c r="R6" s="48">
        <v>1</v>
      </c>
      <c r="S6" s="47">
        <v>0</v>
      </c>
      <c r="T6" s="49">
        <v>0.14299999999999999</v>
      </c>
      <c r="U6" s="49">
        <v>0.14299999999999999</v>
      </c>
      <c r="V6" s="49">
        <v>0.28599999999999998</v>
      </c>
      <c r="W6" s="49">
        <v>0.14299999999999999</v>
      </c>
    </row>
    <row r="7" spans="1:24" x14ac:dyDescent="0.25">
      <c r="A7" s="47" t="s">
        <v>25</v>
      </c>
      <c r="B7" s="47">
        <v>1</v>
      </c>
      <c r="C7" s="47">
        <v>2</v>
      </c>
      <c r="D7" s="47">
        <v>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1</v>
      </c>
      <c r="O7" s="47">
        <v>0</v>
      </c>
      <c r="P7" s="47">
        <v>0</v>
      </c>
      <c r="Q7" s="47">
        <v>1</v>
      </c>
      <c r="R7" s="47">
        <v>1</v>
      </c>
      <c r="S7" s="47">
        <v>0</v>
      </c>
      <c r="T7" s="49">
        <v>0</v>
      </c>
      <c r="U7" s="49">
        <v>0</v>
      </c>
      <c r="V7" s="49">
        <v>0</v>
      </c>
      <c r="W7" s="49">
        <v>0</v>
      </c>
    </row>
    <row r="8" spans="1:24" x14ac:dyDescent="0.25">
      <c r="A8" s="47" t="s">
        <v>47</v>
      </c>
      <c r="B8" s="47">
        <v>1</v>
      </c>
      <c r="C8" s="47">
        <v>3</v>
      </c>
      <c r="D8" s="47">
        <v>3</v>
      </c>
      <c r="E8" s="47">
        <v>0</v>
      </c>
      <c r="F8" s="47">
        <v>1</v>
      </c>
      <c r="G8" s="47">
        <v>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2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9">
        <v>0.33300000000000002</v>
      </c>
      <c r="U8" s="49">
        <v>0.33300000000000002</v>
      </c>
      <c r="V8" s="49">
        <v>0.66700000000000004</v>
      </c>
      <c r="W8" s="49">
        <v>0.33300000000000002</v>
      </c>
    </row>
    <row r="9" spans="1:24" x14ac:dyDescent="0.25">
      <c r="A9" s="1" t="s">
        <v>70</v>
      </c>
      <c r="B9" s="1">
        <v>1</v>
      </c>
      <c r="C9" s="1">
        <v>4</v>
      </c>
      <c r="D9" s="1">
        <v>3</v>
      </c>
      <c r="E9" s="1">
        <v>0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1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4">
        <v>0.5</v>
      </c>
      <c r="U9" s="4">
        <v>0.33300000000000002</v>
      </c>
      <c r="V9" s="4">
        <v>0.83299999999999996</v>
      </c>
      <c r="W9" s="4">
        <v>0.33300000000000002</v>
      </c>
    </row>
    <row r="10" spans="1:24" x14ac:dyDescent="0.25">
      <c r="A10" s="1" t="s">
        <v>26</v>
      </c>
      <c r="B10" s="1">
        <v>2</v>
      </c>
      <c r="C10" s="1">
        <v>6</v>
      </c>
      <c r="D10" s="1">
        <v>3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3</v>
      </c>
      <c r="M10" s="1">
        <v>0</v>
      </c>
      <c r="N10" s="1">
        <v>2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4">
        <v>0.5</v>
      </c>
      <c r="U10" s="4">
        <v>0</v>
      </c>
      <c r="V10" s="4">
        <v>0.5</v>
      </c>
      <c r="W10" s="4">
        <v>0</v>
      </c>
    </row>
    <row r="11" spans="1:24" x14ac:dyDescent="0.25">
      <c r="A11" s="1" t="s">
        <v>48</v>
      </c>
      <c r="B11" s="1">
        <v>2</v>
      </c>
      <c r="C11" s="1">
        <v>7</v>
      </c>
      <c r="D11" s="1">
        <v>4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2</v>
      </c>
      <c r="M11" s="1">
        <v>0</v>
      </c>
      <c r="N11" s="1">
        <v>1</v>
      </c>
      <c r="O11" s="1">
        <v>1</v>
      </c>
      <c r="P11" s="1">
        <v>0</v>
      </c>
      <c r="Q11" s="1">
        <v>0</v>
      </c>
      <c r="R11" s="1">
        <v>3</v>
      </c>
      <c r="S11" s="1">
        <v>0</v>
      </c>
      <c r="T11" s="4">
        <v>0.42899999999999999</v>
      </c>
      <c r="U11" s="4">
        <v>0</v>
      </c>
      <c r="V11" s="4">
        <v>0.42899999999999999</v>
      </c>
      <c r="W11" s="4">
        <v>0</v>
      </c>
    </row>
    <row r="12" spans="1:24" x14ac:dyDescent="0.25">
      <c r="A12" s="1" t="s">
        <v>28</v>
      </c>
      <c r="B12" s="1">
        <v>2</v>
      </c>
      <c r="C12" s="16">
        <v>7</v>
      </c>
      <c r="D12" s="1">
        <v>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16">
        <v>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4">
        <v>0.14299999999999999</v>
      </c>
      <c r="U12" s="4">
        <v>0</v>
      </c>
      <c r="V12" s="4">
        <v>0.14299999999999999</v>
      </c>
      <c r="W12" s="4">
        <v>0</v>
      </c>
    </row>
    <row r="13" spans="1:24" x14ac:dyDescent="0.25">
      <c r="A13" s="1" t="s">
        <v>49</v>
      </c>
      <c r="B13" s="1">
        <v>1</v>
      </c>
      <c r="C13" s="1">
        <v>2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4">
        <v>0.5</v>
      </c>
      <c r="U13" s="4">
        <v>0</v>
      </c>
      <c r="V13" s="4">
        <v>0.5</v>
      </c>
      <c r="W13" s="4">
        <v>0</v>
      </c>
    </row>
    <row r="14" spans="1:24" x14ac:dyDescent="0.25">
      <c r="A14" s="47" t="s">
        <v>71</v>
      </c>
      <c r="B14" s="47">
        <v>2</v>
      </c>
      <c r="C14" s="48">
        <v>7</v>
      </c>
      <c r="D14" s="48">
        <v>7</v>
      </c>
      <c r="E14" s="48">
        <v>1</v>
      </c>
      <c r="F14" s="48">
        <v>1</v>
      </c>
      <c r="G14" s="47">
        <v>0</v>
      </c>
      <c r="H14" s="47">
        <v>0</v>
      </c>
      <c r="I14" s="48">
        <v>1</v>
      </c>
      <c r="J14" s="47">
        <v>0</v>
      </c>
      <c r="K14" s="47">
        <v>0</v>
      </c>
      <c r="L14" s="47">
        <v>0</v>
      </c>
      <c r="M14" s="47">
        <v>0</v>
      </c>
      <c r="N14" s="48">
        <v>1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9">
        <v>0.14299999999999999</v>
      </c>
      <c r="U14" s="51">
        <v>0.42899999999999999</v>
      </c>
      <c r="V14" s="51">
        <v>0.57099999999999995</v>
      </c>
      <c r="W14" s="49">
        <v>0.14299999999999999</v>
      </c>
    </row>
    <row r="15" spans="1:24" x14ac:dyDescent="0.25">
      <c r="A15" s="47" t="s">
        <v>118</v>
      </c>
      <c r="B15" s="47">
        <v>1</v>
      </c>
      <c r="C15" s="47">
        <v>3</v>
      </c>
      <c r="D15" s="47">
        <v>2</v>
      </c>
      <c r="E15" s="47">
        <v>1</v>
      </c>
      <c r="F15" s="47">
        <v>1</v>
      </c>
      <c r="G15" s="47">
        <v>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1</v>
      </c>
      <c r="N15" s="47">
        <v>0</v>
      </c>
      <c r="O15" s="47">
        <v>0</v>
      </c>
      <c r="P15" s="47">
        <v>0</v>
      </c>
      <c r="Q15" s="47">
        <v>1</v>
      </c>
      <c r="R15" s="47">
        <v>0</v>
      </c>
      <c r="S15" s="47">
        <v>0</v>
      </c>
      <c r="T15" s="49">
        <v>0.5</v>
      </c>
      <c r="U15" s="49">
        <v>0.5</v>
      </c>
      <c r="V15" s="49">
        <v>1</v>
      </c>
      <c r="W15" s="49">
        <v>0.5</v>
      </c>
    </row>
    <row r="16" spans="1:2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"/>
    </row>
    <row r="17" spans="1:24" x14ac:dyDescent="0.25">
      <c r="A17" s="9" t="s">
        <v>74</v>
      </c>
      <c r="B17" s="5">
        <f t="shared" ref="B17:S17" si="0">SUM(B4:B16)</f>
        <v>18</v>
      </c>
      <c r="C17" s="5">
        <f t="shared" si="0"/>
        <v>57</v>
      </c>
      <c r="D17" s="5">
        <f t="shared" si="0"/>
        <v>47</v>
      </c>
      <c r="E17" s="5">
        <f t="shared" si="0"/>
        <v>4</v>
      </c>
      <c r="F17" s="5">
        <f t="shared" si="0"/>
        <v>7</v>
      </c>
      <c r="G17" s="5">
        <f t="shared" si="0"/>
        <v>6</v>
      </c>
      <c r="H17" s="5">
        <f t="shared" si="0"/>
        <v>0</v>
      </c>
      <c r="I17" s="5">
        <f t="shared" si="0"/>
        <v>1</v>
      </c>
      <c r="J17" s="5">
        <f t="shared" si="0"/>
        <v>0</v>
      </c>
      <c r="K17" s="5">
        <f t="shared" si="0"/>
        <v>3</v>
      </c>
      <c r="L17" s="5">
        <f t="shared" si="0"/>
        <v>8</v>
      </c>
      <c r="M17" s="5">
        <f t="shared" si="0"/>
        <v>1</v>
      </c>
      <c r="N17" s="5">
        <f t="shared" si="0"/>
        <v>13</v>
      </c>
      <c r="O17" s="5">
        <f t="shared" si="0"/>
        <v>1</v>
      </c>
      <c r="P17" s="5">
        <f t="shared" si="0"/>
        <v>0</v>
      </c>
      <c r="Q17" s="5">
        <f t="shared" si="0"/>
        <v>3</v>
      </c>
      <c r="R17" s="5">
        <f t="shared" si="0"/>
        <v>5</v>
      </c>
      <c r="S17" s="5">
        <f t="shared" si="0"/>
        <v>0</v>
      </c>
      <c r="T17" s="7">
        <v>0.28599999999999998</v>
      </c>
      <c r="U17" s="7">
        <f>(G17+H17*2+I17*3+J17*4)/(D17)</f>
        <v>0.19148936170212766</v>
      </c>
      <c r="V17" s="7">
        <f>U17+T17</f>
        <v>0.47748936170212763</v>
      </c>
      <c r="W17" s="7">
        <f>F17/D17</f>
        <v>0.14893617021276595</v>
      </c>
    </row>
    <row r="18" spans="1:24" x14ac:dyDescent="0.25">
      <c r="A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  <c r="U18" s="7"/>
      <c r="V18" s="7"/>
      <c r="W18" s="7"/>
    </row>
    <row r="19" spans="1:24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5"/>
    </row>
    <row r="20" spans="1:24" ht="18.75" x14ac:dyDescent="0.3">
      <c r="A20" s="33" t="s">
        <v>75</v>
      </c>
      <c r="U20" s="8"/>
      <c r="V20" s="8"/>
      <c r="W20" s="8"/>
    </row>
    <row r="21" spans="1:24" x14ac:dyDescent="0.25">
      <c r="A21" s="22"/>
      <c r="U21" s="8"/>
      <c r="V21" s="8"/>
      <c r="W21" s="8"/>
    </row>
    <row r="22" spans="1:24" x14ac:dyDescent="0.25">
      <c r="A22" s="2" t="s">
        <v>58</v>
      </c>
      <c r="B22" s="2" t="s">
        <v>31</v>
      </c>
      <c r="C22" s="2" t="s">
        <v>32</v>
      </c>
      <c r="D22" s="2" t="s">
        <v>33</v>
      </c>
      <c r="E22" s="2" t="s">
        <v>34</v>
      </c>
      <c r="F22" s="2" t="s">
        <v>35</v>
      </c>
      <c r="G22" s="2" t="s">
        <v>36</v>
      </c>
      <c r="H22" s="2" t="s">
        <v>9</v>
      </c>
      <c r="I22" s="2" t="s">
        <v>13</v>
      </c>
      <c r="J22" s="2" t="s">
        <v>11</v>
      </c>
      <c r="K22" s="2" t="s">
        <v>14</v>
      </c>
      <c r="L22" s="2" t="s">
        <v>37</v>
      </c>
      <c r="M22" s="2" t="s">
        <v>38</v>
      </c>
      <c r="N22" s="2" t="s">
        <v>39</v>
      </c>
      <c r="O22" s="2" t="s">
        <v>40</v>
      </c>
      <c r="P22" s="2" t="s">
        <v>41</v>
      </c>
      <c r="Q22" s="2" t="s">
        <v>42</v>
      </c>
      <c r="T22" s="8"/>
      <c r="U22" s="8"/>
      <c r="V22" s="8"/>
    </row>
    <row r="23" spans="1:24" x14ac:dyDescent="0.25">
      <c r="A23" s="1" t="s">
        <v>47</v>
      </c>
      <c r="B23" s="16">
        <v>1</v>
      </c>
      <c r="C23" s="16">
        <v>2</v>
      </c>
      <c r="D23" s="16">
        <v>1</v>
      </c>
      <c r="E23" s="1">
        <v>6</v>
      </c>
      <c r="F23" s="16">
        <v>2</v>
      </c>
      <c r="G23" s="1">
        <v>6</v>
      </c>
      <c r="H23" s="1">
        <v>0</v>
      </c>
      <c r="I23" s="1">
        <v>3</v>
      </c>
      <c r="J23" s="16">
        <v>1</v>
      </c>
      <c r="K23" s="16">
        <v>1</v>
      </c>
      <c r="L23" s="16">
        <v>2</v>
      </c>
      <c r="M23" s="1">
        <v>0</v>
      </c>
      <c r="N23" s="1">
        <v>1</v>
      </c>
      <c r="O23" s="1">
        <v>0</v>
      </c>
      <c r="P23" s="35">
        <v>3</v>
      </c>
      <c r="Q23" s="4">
        <v>1.167</v>
      </c>
      <c r="V23" s="8"/>
    </row>
    <row r="24" spans="1:24" x14ac:dyDescent="0.25">
      <c r="A24" s="47" t="s">
        <v>70</v>
      </c>
      <c r="B24" s="48">
        <v>1</v>
      </c>
      <c r="C24" s="47">
        <v>1</v>
      </c>
      <c r="D24" s="47">
        <v>0</v>
      </c>
      <c r="E24" s="58">
        <v>6.333333333333333</v>
      </c>
      <c r="F24" s="47">
        <v>4</v>
      </c>
      <c r="G24" s="48">
        <v>3</v>
      </c>
      <c r="H24" s="47">
        <v>0</v>
      </c>
      <c r="I24" s="48">
        <v>4</v>
      </c>
      <c r="J24" s="47">
        <v>3</v>
      </c>
      <c r="K24" s="47">
        <v>3</v>
      </c>
      <c r="L24" s="47">
        <v>4</v>
      </c>
      <c r="M24" s="47">
        <v>0</v>
      </c>
      <c r="N24" s="47">
        <v>1</v>
      </c>
      <c r="O24" s="47">
        <v>0</v>
      </c>
      <c r="P24" s="49">
        <v>5.6840000000000002</v>
      </c>
      <c r="Q24" s="51">
        <v>0.94699999999999995</v>
      </c>
      <c r="V24" s="8"/>
    </row>
    <row r="25" spans="1:24" x14ac:dyDescent="0.25">
      <c r="A25" s="1" t="s">
        <v>49</v>
      </c>
      <c r="B25" s="1">
        <v>0</v>
      </c>
      <c r="C25" s="1">
        <v>1</v>
      </c>
      <c r="D25" s="1">
        <v>0</v>
      </c>
      <c r="E25" s="45">
        <v>0.66666666666666663</v>
      </c>
      <c r="F25" s="1">
        <v>2</v>
      </c>
      <c r="G25" s="1">
        <v>4</v>
      </c>
      <c r="H25" s="1">
        <v>0</v>
      </c>
      <c r="I25" s="1">
        <v>0</v>
      </c>
      <c r="J25" s="1">
        <v>0</v>
      </c>
      <c r="K25" s="1">
        <v>0</v>
      </c>
      <c r="L25" s="1">
        <v>2</v>
      </c>
      <c r="M25" s="1">
        <v>0</v>
      </c>
      <c r="N25" s="16">
        <v>0</v>
      </c>
      <c r="O25" s="1">
        <v>0</v>
      </c>
      <c r="P25" s="4">
        <v>27</v>
      </c>
      <c r="Q25" s="4">
        <v>6</v>
      </c>
    </row>
    <row r="26" spans="1:24" x14ac:dyDescent="0.25">
      <c r="B26" s="1"/>
      <c r="C26" s="1"/>
      <c r="D26" s="1"/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4" x14ac:dyDescent="0.25">
      <c r="A27" s="9" t="s">
        <v>74</v>
      </c>
      <c r="B27" s="5">
        <f t="shared" ref="B27:O27" si="1">SUM(B23:B26)</f>
        <v>2</v>
      </c>
      <c r="C27" s="5">
        <f t="shared" si="1"/>
        <v>4</v>
      </c>
      <c r="D27" s="5">
        <f t="shared" si="1"/>
        <v>1</v>
      </c>
      <c r="E27" s="13">
        <f t="shared" si="1"/>
        <v>12.999999999999998</v>
      </c>
      <c r="F27" s="5">
        <f t="shared" si="1"/>
        <v>8</v>
      </c>
      <c r="G27" s="5">
        <f t="shared" si="1"/>
        <v>13</v>
      </c>
      <c r="H27" s="5">
        <f t="shared" si="1"/>
        <v>0</v>
      </c>
      <c r="I27" s="5">
        <f t="shared" si="1"/>
        <v>7</v>
      </c>
      <c r="J27" s="5">
        <f t="shared" si="1"/>
        <v>4</v>
      </c>
      <c r="K27" s="5">
        <f t="shared" si="1"/>
        <v>4</v>
      </c>
      <c r="L27" s="5">
        <f t="shared" si="1"/>
        <v>8</v>
      </c>
      <c r="M27" s="5">
        <f t="shared" si="1"/>
        <v>0</v>
      </c>
      <c r="N27" s="5">
        <f t="shared" si="1"/>
        <v>2</v>
      </c>
      <c r="O27" s="5">
        <f t="shared" si="1"/>
        <v>0</v>
      </c>
      <c r="P27" s="7">
        <v>5.5380000000000003</v>
      </c>
      <c r="Q27" s="7">
        <v>1.3080000000000001</v>
      </c>
    </row>
    <row r="30" spans="1:24" x14ac:dyDescent="0.25">
      <c r="B30" s="9"/>
    </row>
  </sheetData>
  <sortState xmlns:xlrd2="http://schemas.microsoft.com/office/spreadsheetml/2017/richdata2" ref="A4:W15">
    <sortCondition ref="A4:A15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565D-BC46-4F22-AA7D-BDDB8FDEEEB3}">
  <dimension ref="A1:X32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6" style="5" customWidth="1"/>
    <col min="3" max="4" width="4" bestFit="1" customWidth="1"/>
    <col min="5" max="5" width="5.5703125" customWidth="1"/>
    <col min="6" max="6" width="4.710937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42578125" customWidth="1"/>
    <col min="12" max="12" width="4.5703125" bestFit="1" customWidth="1"/>
    <col min="13" max="13" width="5.140625" customWidth="1"/>
    <col min="14" max="14" width="5.28515625" bestFit="1" customWidth="1"/>
    <col min="15" max="15" width="4.5703125" bestFit="1" customWidth="1"/>
    <col min="16" max="16" width="7.28515625" customWidth="1"/>
    <col min="17" max="17" width="6.5703125" bestFit="1" customWidth="1"/>
    <col min="18" max="18" width="6" bestFit="1" customWidth="1"/>
    <col min="19" max="19" width="5" customWidth="1"/>
    <col min="20" max="20" width="7.85546875" customWidth="1"/>
    <col min="21" max="24" width="7.7109375" bestFit="1" customWidth="1"/>
    <col min="25" max="25" width="18.42578125" customWidth="1"/>
    <col min="26" max="28" width="3.42578125" bestFit="1" customWidth="1"/>
    <col min="29" max="29" width="2.28515625" bestFit="1" customWidth="1"/>
    <col min="30" max="32" width="3.140625" bestFit="1" customWidth="1"/>
    <col min="33" max="33" width="3.42578125" bestFit="1" customWidth="1"/>
    <col min="34" max="34" width="3.85546875" bestFit="1" customWidth="1"/>
    <col min="35" max="35" width="2.140625" bestFit="1" customWidth="1"/>
    <col min="36" max="37" width="4.5703125" bestFit="1" customWidth="1"/>
    <col min="38" max="38" width="3.140625" bestFit="1" customWidth="1"/>
    <col min="39" max="39" width="2.7109375" bestFit="1" customWidth="1"/>
    <col min="40" max="40" width="3.28515625" bestFit="1" customWidth="1"/>
    <col min="41" max="41" width="3.42578125" bestFit="1" customWidth="1"/>
    <col min="42" max="45" width="6" bestFit="1" customWidth="1"/>
  </cols>
  <sheetData>
    <row r="1" spans="1:24" ht="18.75" x14ac:dyDescent="0.3">
      <c r="A1" s="33" t="s">
        <v>106</v>
      </c>
      <c r="S1" t="s">
        <v>107</v>
      </c>
    </row>
    <row r="2" spans="1:24" x14ac:dyDescent="0.25">
      <c r="A2" s="22" t="s">
        <v>107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</row>
    <row r="3" spans="1:24" x14ac:dyDescent="0.25">
      <c r="A3" s="2" t="s">
        <v>58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7" t="s">
        <v>23</v>
      </c>
      <c r="B4" s="50">
        <v>4</v>
      </c>
      <c r="C4" s="50">
        <v>7</v>
      </c>
      <c r="D4" s="50">
        <v>6</v>
      </c>
      <c r="E4" s="50">
        <v>1</v>
      </c>
      <c r="F4" s="50">
        <v>2</v>
      </c>
      <c r="G4" s="50">
        <v>2</v>
      </c>
      <c r="H4" s="50">
        <v>0</v>
      </c>
      <c r="I4" s="50">
        <v>0</v>
      </c>
      <c r="J4" s="50">
        <v>0</v>
      </c>
      <c r="K4" s="50">
        <v>1</v>
      </c>
      <c r="L4" s="50">
        <v>1</v>
      </c>
      <c r="M4" s="50">
        <v>0</v>
      </c>
      <c r="N4" s="50">
        <v>2</v>
      </c>
      <c r="O4" s="50">
        <v>0</v>
      </c>
      <c r="P4" s="50">
        <v>0</v>
      </c>
      <c r="Q4" s="50">
        <v>0</v>
      </c>
      <c r="R4" s="48">
        <v>1</v>
      </c>
      <c r="S4" s="50">
        <v>0</v>
      </c>
      <c r="T4" s="49">
        <f>(F4+L4+O4)/(D4+O4+M4)</f>
        <v>0.5</v>
      </c>
      <c r="U4" s="49">
        <f>(G4+H4*2+I4*3+J4*4)/D4</f>
        <v>0.33333333333333331</v>
      </c>
      <c r="V4" s="49">
        <f t="shared" ref="V4:V15" si="0">U4+T4</f>
        <v>0.83333333333333326</v>
      </c>
      <c r="W4" s="49">
        <f>F4/D4</f>
        <v>0.33333333333333331</v>
      </c>
    </row>
    <row r="5" spans="1:24" x14ac:dyDescent="0.25">
      <c r="A5" s="47" t="s">
        <v>43</v>
      </c>
      <c r="B5" s="50">
        <v>3</v>
      </c>
      <c r="C5" s="50">
        <v>8</v>
      </c>
      <c r="D5" s="50">
        <v>7</v>
      </c>
      <c r="E5" s="50">
        <v>1</v>
      </c>
      <c r="F5" s="50">
        <v>1</v>
      </c>
      <c r="G5" s="50">
        <v>1</v>
      </c>
      <c r="H5" s="50">
        <v>1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1</v>
      </c>
      <c r="O5" s="50">
        <v>1</v>
      </c>
      <c r="P5" s="50">
        <v>0</v>
      </c>
      <c r="Q5" s="50">
        <v>0</v>
      </c>
      <c r="R5" s="50">
        <v>0</v>
      </c>
      <c r="S5" s="50">
        <v>0</v>
      </c>
      <c r="T5" s="49">
        <f>(F5+L5+O5)/(D5+O5+M5)</f>
        <v>0.25</v>
      </c>
      <c r="U5" s="49">
        <f>(G5+H5*2+I5*3+J5*4)/D5</f>
        <v>0.42857142857142855</v>
      </c>
      <c r="V5" s="49">
        <f t="shared" si="0"/>
        <v>0.6785714285714286</v>
      </c>
      <c r="W5" s="49">
        <f>F5/D5</f>
        <v>0.14285714285714285</v>
      </c>
    </row>
    <row r="6" spans="1:24" x14ac:dyDescent="0.25">
      <c r="A6" s="47" t="s">
        <v>72</v>
      </c>
      <c r="B6" s="48">
        <v>5</v>
      </c>
      <c r="C6" s="48">
        <v>19</v>
      </c>
      <c r="D6" s="50">
        <v>13</v>
      </c>
      <c r="E6" s="48">
        <v>4</v>
      </c>
      <c r="F6" s="50">
        <v>3</v>
      </c>
      <c r="G6" s="50">
        <v>3</v>
      </c>
      <c r="H6" s="50">
        <v>0</v>
      </c>
      <c r="I6" s="50">
        <v>0</v>
      </c>
      <c r="J6" s="50">
        <v>0</v>
      </c>
      <c r="K6" s="50">
        <v>2</v>
      </c>
      <c r="L6" s="50">
        <v>1</v>
      </c>
      <c r="M6" s="50">
        <v>0</v>
      </c>
      <c r="N6" s="50">
        <v>2</v>
      </c>
      <c r="O6" s="50">
        <v>5</v>
      </c>
      <c r="P6" s="50">
        <v>0</v>
      </c>
      <c r="Q6" s="50">
        <v>0</v>
      </c>
      <c r="R6" s="50">
        <v>0</v>
      </c>
      <c r="S6" s="50">
        <v>0</v>
      </c>
      <c r="T6" s="49">
        <f>(F6+L6+O6)/(D6+O6+M6)</f>
        <v>0.5</v>
      </c>
      <c r="U6" s="49">
        <f>(G6+H6*2+I6*3+J6*4)/D6</f>
        <v>0.23076923076923078</v>
      </c>
      <c r="V6" s="49">
        <f t="shared" si="0"/>
        <v>0.73076923076923084</v>
      </c>
      <c r="W6" s="49">
        <f>F6/D6</f>
        <v>0.23076923076923078</v>
      </c>
    </row>
    <row r="7" spans="1:24" x14ac:dyDescent="0.25">
      <c r="A7" s="47" t="s">
        <v>25</v>
      </c>
      <c r="B7" s="50">
        <v>3</v>
      </c>
      <c r="C7" s="50">
        <v>7</v>
      </c>
      <c r="D7" s="50">
        <v>5</v>
      </c>
      <c r="E7" s="50">
        <v>2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2</v>
      </c>
      <c r="M7" s="50">
        <v>0</v>
      </c>
      <c r="N7" s="50">
        <v>1</v>
      </c>
      <c r="O7" s="50">
        <v>0</v>
      </c>
      <c r="P7" s="50">
        <v>0</v>
      </c>
      <c r="Q7" s="50">
        <v>1</v>
      </c>
      <c r="R7" s="50">
        <v>0</v>
      </c>
      <c r="S7" s="50">
        <v>0</v>
      </c>
      <c r="T7" s="49">
        <f>(F7+L7+O7)/(D7+O7+M7)</f>
        <v>0.4</v>
      </c>
      <c r="U7" s="49">
        <f>(G7+H7*2+I7*3+J7*4)/D7</f>
        <v>0</v>
      </c>
      <c r="V7" s="49">
        <f t="shared" si="0"/>
        <v>0.4</v>
      </c>
      <c r="W7" s="49">
        <f>F7/D7</f>
        <v>0</v>
      </c>
    </row>
    <row r="8" spans="1:24" x14ac:dyDescent="0.25">
      <c r="A8" s="47" t="s">
        <v>111</v>
      </c>
      <c r="B8" s="50">
        <v>1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1</v>
      </c>
      <c r="O8" s="50">
        <v>0</v>
      </c>
      <c r="P8" s="50">
        <v>0</v>
      </c>
      <c r="Q8" s="50">
        <v>0</v>
      </c>
      <c r="R8" s="50">
        <v>1</v>
      </c>
      <c r="S8" s="50">
        <v>0</v>
      </c>
      <c r="T8" s="49">
        <v>0</v>
      </c>
      <c r="U8" s="49">
        <v>0</v>
      </c>
      <c r="V8" s="49">
        <f t="shared" si="0"/>
        <v>0</v>
      </c>
      <c r="W8" s="49">
        <v>0</v>
      </c>
    </row>
    <row r="9" spans="1:24" x14ac:dyDescent="0.25">
      <c r="A9" s="1" t="s">
        <v>70</v>
      </c>
      <c r="B9" s="10">
        <v>3</v>
      </c>
      <c r="C9" s="10">
        <v>11</v>
      </c>
      <c r="D9" s="10">
        <v>8</v>
      </c>
      <c r="E9" s="10">
        <v>1</v>
      </c>
      <c r="F9" s="10">
        <v>1</v>
      </c>
      <c r="G9" s="10">
        <v>1</v>
      </c>
      <c r="H9" s="16">
        <v>2</v>
      </c>
      <c r="I9" s="10">
        <v>0</v>
      </c>
      <c r="J9" s="10">
        <v>0</v>
      </c>
      <c r="K9" s="16">
        <v>4</v>
      </c>
      <c r="L9" s="10">
        <v>1</v>
      </c>
      <c r="M9" s="10">
        <v>1</v>
      </c>
      <c r="N9" s="10">
        <v>1</v>
      </c>
      <c r="O9" s="10">
        <v>1</v>
      </c>
      <c r="P9" s="10">
        <v>0</v>
      </c>
      <c r="Q9" s="10">
        <v>0</v>
      </c>
      <c r="R9" s="10">
        <v>0</v>
      </c>
      <c r="S9" s="10">
        <v>0</v>
      </c>
      <c r="T9" s="4">
        <f t="shared" ref="T9:T15" si="1">(F9+L9+O9)/(D9+O9+M9)</f>
        <v>0.3</v>
      </c>
      <c r="U9" s="4">
        <f t="shared" ref="U9:U15" si="2">(G9+H9*2+I9*3+J9*4)/D9</f>
        <v>0.625</v>
      </c>
      <c r="V9" s="4">
        <f t="shared" si="0"/>
        <v>0.92500000000000004</v>
      </c>
      <c r="W9" s="4">
        <f t="shared" ref="W9:W15" si="3">F9/D9</f>
        <v>0.125</v>
      </c>
    </row>
    <row r="10" spans="1:24" x14ac:dyDescent="0.25">
      <c r="A10" s="1" t="s">
        <v>26</v>
      </c>
      <c r="B10" s="16">
        <v>5</v>
      </c>
      <c r="C10" s="10">
        <v>17</v>
      </c>
      <c r="D10" s="10">
        <v>12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3</v>
      </c>
      <c r="M10" s="10">
        <v>0</v>
      </c>
      <c r="N10" s="10">
        <v>5</v>
      </c>
      <c r="O10" s="10">
        <v>1</v>
      </c>
      <c r="P10" s="10">
        <v>1</v>
      </c>
      <c r="Q10" s="10">
        <v>0</v>
      </c>
      <c r="R10" s="10">
        <v>0</v>
      </c>
      <c r="S10" s="10">
        <v>0</v>
      </c>
      <c r="T10" s="4">
        <f t="shared" si="1"/>
        <v>0.30769230769230771</v>
      </c>
      <c r="U10" s="4">
        <f t="shared" si="2"/>
        <v>0</v>
      </c>
      <c r="V10" s="4">
        <f t="shared" si="0"/>
        <v>0.30769230769230771</v>
      </c>
      <c r="W10" s="4">
        <f t="shared" si="3"/>
        <v>0</v>
      </c>
    </row>
    <row r="11" spans="1:24" x14ac:dyDescent="0.25">
      <c r="A11" s="1" t="s">
        <v>48</v>
      </c>
      <c r="B11" s="16">
        <v>5</v>
      </c>
      <c r="C11" s="10">
        <v>18</v>
      </c>
      <c r="D11" s="16">
        <v>14</v>
      </c>
      <c r="E11" s="10">
        <v>0</v>
      </c>
      <c r="F11" s="10">
        <v>2</v>
      </c>
      <c r="G11" s="10">
        <v>2</v>
      </c>
      <c r="H11" s="10">
        <v>0</v>
      </c>
      <c r="I11" s="10">
        <v>0</v>
      </c>
      <c r="J11" s="10">
        <v>0</v>
      </c>
      <c r="K11" s="10">
        <v>2</v>
      </c>
      <c r="L11" s="16">
        <v>4</v>
      </c>
      <c r="M11" s="10">
        <v>0</v>
      </c>
      <c r="N11" s="10">
        <v>1</v>
      </c>
      <c r="O11" s="10">
        <v>0</v>
      </c>
      <c r="P11" s="10">
        <v>1</v>
      </c>
      <c r="Q11" s="10">
        <v>1</v>
      </c>
      <c r="R11" s="10">
        <v>0</v>
      </c>
      <c r="S11" s="10">
        <v>1</v>
      </c>
      <c r="T11" s="4">
        <f t="shared" si="1"/>
        <v>0.42857142857142855</v>
      </c>
      <c r="U11" s="4">
        <f t="shared" si="2"/>
        <v>0.14285714285714285</v>
      </c>
      <c r="V11" s="4">
        <f t="shared" si="0"/>
        <v>0.5714285714285714</v>
      </c>
      <c r="W11" s="4">
        <f t="shared" si="3"/>
        <v>0.14285714285714285</v>
      </c>
    </row>
    <row r="12" spans="1:24" x14ac:dyDescent="0.25">
      <c r="A12" s="1" t="s">
        <v>28</v>
      </c>
      <c r="B12" s="16">
        <v>5</v>
      </c>
      <c r="C12" s="10">
        <v>16</v>
      </c>
      <c r="D12" s="16">
        <v>14</v>
      </c>
      <c r="E12" s="10">
        <v>2</v>
      </c>
      <c r="F12" s="10">
        <v>1</v>
      </c>
      <c r="G12" s="10">
        <v>1</v>
      </c>
      <c r="H12" s="10">
        <v>1</v>
      </c>
      <c r="I12" s="10">
        <v>0</v>
      </c>
      <c r="J12" s="10">
        <v>0</v>
      </c>
      <c r="K12" s="10">
        <v>0</v>
      </c>
      <c r="L12" s="10">
        <v>1</v>
      </c>
      <c r="M12" s="10">
        <v>0</v>
      </c>
      <c r="N12" s="10">
        <v>7</v>
      </c>
      <c r="O12" s="10">
        <v>1</v>
      </c>
      <c r="P12" s="10">
        <v>0</v>
      </c>
      <c r="Q12" s="10">
        <v>1</v>
      </c>
      <c r="R12" s="10">
        <v>0</v>
      </c>
      <c r="S12" s="10">
        <v>0</v>
      </c>
      <c r="T12" s="4">
        <f t="shared" si="1"/>
        <v>0.2</v>
      </c>
      <c r="U12" s="4">
        <f t="shared" si="2"/>
        <v>0.21428571428571427</v>
      </c>
      <c r="V12" s="4">
        <f t="shared" si="0"/>
        <v>0.41428571428571426</v>
      </c>
      <c r="W12" s="4">
        <f t="shared" si="3"/>
        <v>7.1428571428571425E-2</v>
      </c>
    </row>
    <row r="13" spans="1:24" x14ac:dyDescent="0.25">
      <c r="A13" s="1" t="s">
        <v>71</v>
      </c>
      <c r="B13" s="16">
        <v>5</v>
      </c>
      <c r="C13" s="10">
        <v>17</v>
      </c>
      <c r="D13" s="10">
        <v>11</v>
      </c>
      <c r="E13" s="16">
        <v>4</v>
      </c>
      <c r="F13" s="10">
        <v>4</v>
      </c>
      <c r="G13" s="16">
        <v>4</v>
      </c>
      <c r="H13" s="10">
        <v>0</v>
      </c>
      <c r="I13" s="10">
        <v>0</v>
      </c>
      <c r="J13" s="10">
        <v>0</v>
      </c>
      <c r="K13" s="10">
        <v>1</v>
      </c>
      <c r="L13" s="16">
        <v>4</v>
      </c>
      <c r="M13" s="10">
        <v>1</v>
      </c>
      <c r="N13" s="16">
        <v>0</v>
      </c>
      <c r="O13" s="10">
        <v>1</v>
      </c>
      <c r="P13" s="10">
        <v>0</v>
      </c>
      <c r="Q13" s="10">
        <v>0</v>
      </c>
      <c r="R13" s="10">
        <v>0</v>
      </c>
      <c r="S13" s="10">
        <v>0</v>
      </c>
      <c r="T13" s="35">
        <f t="shared" si="1"/>
        <v>0.69230769230769229</v>
      </c>
      <c r="U13" s="4">
        <f t="shared" si="2"/>
        <v>0.36363636363636365</v>
      </c>
      <c r="V13" s="4">
        <f t="shared" si="0"/>
        <v>1.0559440559440558</v>
      </c>
      <c r="W13" s="4">
        <f t="shared" si="3"/>
        <v>0.36363636363636365</v>
      </c>
    </row>
    <row r="14" spans="1:24" x14ac:dyDescent="0.25">
      <c r="A14" s="47" t="s">
        <v>118</v>
      </c>
      <c r="B14" s="48">
        <v>5</v>
      </c>
      <c r="C14" s="50">
        <v>15</v>
      </c>
      <c r="D14" s="48">
        <v>14</v>
      </c>
      <c r="E14" s="50">
        <v>1</v>
      </c>
      <c r="F14" s="50">
        <v>2</v>
      </c>
      <c r="G14" s="50">
        <v>2</v>
      </c>
      <c r="H14" s="50">
        <v>0</v>
      </c>
      <c r="I14" s="50">
        <v>0</v>
      </c>
      <c r="J14" s="50">
        <v>0</v>
      </c>
      <c r="K14" s="50">
        <v>1</v>
      </c>
      <c r="L14" s="50">
        <v>1</v>
      </c>
      <c r="M14" s="50">
        <v>0</v>
      </c>
      <c r="N14" s="48">
        <v>0</v>
      </c>
      <c r="O14" s="50">
        <v>0</v>
      </c>
      <c r="P14" s="50">
        <v>0</v>
      </c>
      <c r="Q14" s="50">
        <v>3</v>
      </c>
      <c r="R14" s="48">
        <v>1</v>
      </c>
      <c r="S14" s="50">
        <v>0</v>
      </c>
      <c r="T14" s="49">
        <f t="shared" si="1"/>
        <v>0.21428571428571427</v>
      </c>
      <c r="U14" s="49">
        <f t="shared" si="2"/>
        <v>0.14285714285714285</v>
      </c>
      <c r="V14" s="49">
        <f t="shared" si="0"/>
        <v>0.3571428571428571</v>
      </c>
      <c r="W14" s="49">
        <f t="shared" si="3"/>
        <v>0.14285714285714285</v>
      </c>
    </row>
    <row r="15" spans="1:24" x14ac:dyDescent="0.25">
      <c r="A15" s="47" t="s">
        <v>93</v>
      </c>
      <c r="B15" s="48">
        <v>5</v>
      </c>
      <c r="C15" s="48">
        <v>19</v>
      </c>
      <c r="D15" s="50">
        <v>13</v>
      </c>
      <c r="E15" s="50">
        <v>2</v>
      </c>
      <c r="F15" s="48">
        <v>5</v>
      </c>
      <c r="G15" s="48">
        <v>4</v>
      </c>
      <c r="H15" s="50">
        <v>1</v>
      </c>
      <c r="I15" s="50">
        <v>0</v>
      </c>
      <c r="J15" s="50">
        <v>0</v>
      </c>
      <c r="K15" s="50">
        <v>3</v>
      </c>
      <c r="L15" s="50">
        <v>3</v>
      </c>
      <c r="M15" s="50">
        <v>0</v>
      </c>
      <c r="N15" s="48">
        <v>0</v>
      </c>
      <c r="O15" s="50">
        <v>3</v>
      </c>
      <c r="P15" s="50">
        <v>0</v>
      </c>
      <c r="Q15" s="50">
        <v>0</v>
      </c>
      <c r="R15" s="50">
        <v>0</v>
      </c>
      <c r="S15" s="50">
        <v>0</v>
      </c>
      <c r="T15" s="49">
        <f t="shared" si="1"/>
        <v>0.6875</v>
      </c>
      <c r="U15" s="51">
        <f t="shared" si="2"/>
        <v>0.46153846153846156</v>
      </c>
      <c r="V15" s="51">
        <f t="shared" si="0"/>
        <v>1.1490384615384617</v>
      </c>
      <c r="W15" s="51">
        <f t="shared" si="3"/>
        <v>0.38461538461538464</v>
      </c>
    </row>
    <row r="16" spans="1:2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6"/>
      <c r="U16" s="6"/>
      <c r="V16" s="6"/>
      <c r="W16" s="6"/>
    </row>
    <row r="17" spans="1:24" x14ac:dyDescent="0.25">
      <c r="A17" s="9" t="s">
        <v>78</v>
      </c>
      <c r="B17" s="5">
        <f t="shared" ref="B17:S17" si="4">SUM(B4:B16)</f>
        <v>49</v>
      </c>
      <c r="C17" s="5">
        <f t="shared" si="4"/>
        <v>154</v>
      </c>
      <c r="D17" s="5">
        <f t="shared" si="4"/>
        <v>117</v>
      </c>
      <c r="E17" s="5">
        <f t="shared" si="4"/>
        <v>18</v>
      </c>
      <c r="F17" s="5">
        <f t="shared" si="4"/>
        <v>21</v>
      </c>
      <c r="G17" s="5">
        <f t="shared" si="4"/>
        <v>20</v>
      </c>
      <c r="H17" s="5">
        <f t="shared" si="4"/>
        <v>5</v>
      </c>
      <c r="I17" s="5">
        <f t="shared" si="4"/>
        <v>0</v>
      </c>
      <c r="J17" s="5">
        <f t="shared" si="4"/>
        <v>0</v>
      </c>
      <c r="K17" s="5">
        <f t="shared" si="4"/>
        <v>15</v>
      </c>
      <c r="L17" s="5">
        <f t="shared" si="4"/>
        <v>21</v>
      </c>
      <c r="M17" s="5">
        <f t="shared" si="4"/>
        <v>2</v>
      </c>
      <c r="N17" s="5">
        <f t="shared" si="4"/>
        <v>21</v>
      </c>
      <c r="O17" s="5">
        <f t="shared" si="4"/>
        <v>13</v>
      </c>
      <c r="P17" s="5">
        <f t="shared" si="4"/>
        <v>2</v>
      </c>
      <c r="Q17" s="5">
        <f t="shared" si="4"/>
        <v>6</v>
      </c>
      <c r="R17" s="5">
        <f t="shared" si="4"/>
        <v>3</v>
      </c>
      <c r="S17" s="5">
        <f t="shared" si="4"/>
        <v>1</v>
      </c>
      <c r="T17" s="6">
        <f>(F17+L17+O17)/(D17+O17+M17)</f>
        <v>0.41666666666666669</v>
      </c>
      <c r="U17" s="6">
        <f>(G17+H17*2+I17*3+J17*4)/D17</f>
        <v>0.25641025641025639</v>
      </c>
      <c r="V17" s="6">
        <f>U17+T17</f>
        <v>0.67307692307692313</v>
      </c>
      <c r="W17" s="6">
        <f>F17/D17</f>
        <v>0.17948717948717949</v>
      </c>
    </row>
    <row r="18" spans="1:24" x14ac:dyDescent="0.25">
      <c r="A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</row>
    <row r="19" spans="1:24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</row>
    <row r="20" spans="1:24" ht="18.75" x14ac:dyDescent="0.3">
      <c r="A20" s="33" t="s">
        <v>105</v>
      </c>
      <c r="R20" s="44"/>
      <c r="U20" s="8"/>
      <c r="V20" s="8"/>
      <c r="W20" s="8"/>
      <c r="X20" s="8"/>
    </row>
    <row r="21" spans="1:24" x14ac:dyDescent="0.25">
      <c r="A21" s="22"/>
      <c r="U21" s="8"/>
      <c r="V21" s="8"/>
      <c r="W21" s="8"/>
      <c r="X21" s="8"/>
    </row>
    <row r="22" spans="1:24" x14ac:dyDescent="0.25">
      <c r="A22" s="2" t="s">
        <v>58</v>
      </c>
      <c r="B22" s="2" t="s">
        <v>31</v>
      </c>
      <c r="C22" s="2" t="s">
        <v>32</v>
      </c>
      <c r="D22" s="2" t="s">
        <v>33</v>
      </c>
      <c r="E22" s="2" t="s">
        <v>34</v>
      </c>
      <c r="F22" s="2" t="s">
        <v>35</v>
      </c>
      <c r="G22" s="2" t="s">
        <v>36</v>
      </c>
      <c r="H22" s="2" t="s">
        <v>9</v>
      </c>
      <c r="I22" s="2" t="s">
        <v>13</v>
      </c>
      <c r="J22" s="2" t="s">
        <v>11</v>
      </c>
      <c r="K22" s="2" t="s">
        <v>14</v>
      </c>
      <c r="L22" s="2" t="s">
        <v>37</v>
      </c>
      <c r="M22" s="2" t="s">
        <v>38</v>
      </c>
      <c r="N22" s="2" t="s">
        <v>39</v>
      </c>
      <c r="O22" s="2" t="s">
        <v>40</v>
      </c>
      <c r="P22" s="2" t="s">
        <v>41</v>
      </c>
      <c r="Q22" s="2" t="s">
        <v>42</v>
      </c>
      <c r="S22" s="8"/>
      <c r="T22" s="8"/>
      <c r="U22" s="8"/>
      <c r="V22" s="8"/>
    </row>
    <row r="23" spans="1:24" x14ac:dyDescent="0.25">
      <c r="A23" s="47" t="s">
        <v>95</v>
      </c>
      <c r="B23" s="47">
        <v>1</v>
      </c>
      <c r="C23" s="47">
        <v>0</v>
      </c>
      <c r="D23" s="55">
        <v>0</v>
      </c>
      <c r="E23" s="47">
        <v>1</v>
      </c>
      <c r="F23" s="47">
        <v>2</v>
      </c>
      <c r="G23" s="47">
        <v>3</v>
      </c>
      <c r="H23" s="47">
        <v>0</v>
      </c>
      <c r="I23" s="47">
        <v>0</v>
      </c>
      <c r="J23" s="47">
        <v>1</v>
      </c>
      <c r="K23" s="47">
        <v>0</v>
      </c>
      <c r="L23" s="47">
        <v>1</v>
      </c>
      <c r="M23" s="47">
        <v>0</v>
      </c>
      <c r="N23" s="47">
        <v>0</v>
      </c>
      <c r="O23" s="47">
        <v>0</v>
      </c>
      <c r="P23" s="49">
        <v>18</v>
      </c>
      <c r="Q23" s="49">
        <v>4</v>
      </c>
      <c r="T23" s="8"/>
      <c r="U23" s="8"/>
      <c r="V23" s="8"/>
      <c r="W23" s="8"/>
    </row>
    <row r="24" spans="1:24" x14ac:dyDescent="0.25">
      <c r="A24" s="47" t="s">
        <v>24</v>
      </c>
      <c r="B24" s="48">
        <v>2</v>
      </c>
      <c r="C24" s="47">
        <v>1</v>
      </c>
      <c r="D24" s="55">
        <v>0</v>
      </c>
      <c r="E24" s="47">
        <v>8</v>
      </c>
      <c r="F24" s="47">
        <v>4</v>
      </c>
      <c r="G24" s="47">
        <v>9</v>
      </c>
      <c r="H24" s="47">
        <v>0</v>
      </c>
      <c r="I24" s="47">
        <v>3</v>
      </c>
      <c r="J24" s="48">
        <v>3</v>
      </c>
      <c r="K24" s="48">
        <v>1</v>
      </c>
      <c r="L24" s="47">
        <v>0</v>
      </c>
      <c r="M24" s="50">
        <v>0</v>
      </c>
      <c r="N24" s="47">
        <v>1</v>
      </c>
      <c r="O24" s="47">
        <v>0</v>
      </c>
      <c r="P24" s="49">
        <v>4.5</v>
      </c>
      <c r="Q24" s="49">
        <v>1.5</v>
      </c>
      <c r="T24" s="8"/>
      <c r="U24" s="8"/>
      <c r="V24" s="8"/>
      <c r="W24" s="8"/>
    </row>
    <row r="25" spans="1:24" x14ac:dyDescent="0.25">
      <c r="A25" s="47" t="s">
        <v>46</v>
      </c>
      <c r="B25" s="47">
        <v>1</v>
      </c>
      <c r="C25" s="47">
        <v>0</v>
      </c>
      <c r="D25" s="55">
        <v>0</v>
      </c>
      <c r="E25" s="47">
        <v>3</v>
      </c>
      <c r="F25" s="47">
        <v>0</v>
      </c>
      <c r="G25" s="47">
        <v>2</v>
      </c>
      <c r="H25" s="47">
        <v>0</v>
      </c>
      <c r="I25" s="47">
        <v>1</v>
      </c>
      <c r="J25" s="47">
        <v>1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9">
        <v>0</v>
      </c>
      <c r="Q25" s="49">
        <v>1</v>
      </c>
      <c r="T25" s="8"/>
      <c r="U25" s="8"/>
      <c r="V25" s="8"/>
      <c r="W25" s="8"/>
    </row>
    <row r="26" spans="1:24" x14ac:dyDescent="0.25">
      <c r="A26" s="47" t="s">
        <v>47</v>
      </c>
      <c r="B26" s="47">
        <v>1</v>
      </c>
      <c r="C26" s="47">
        <v>0</v>
      </c>
      <c r="D26" s="55">
        <v>0</v>
      </c>
      <c r="E26" s="47">
        <v>3</v>
      </c>
      <c r="F26" s="47">
        <v>1</v>
      </c>
      <c r="G26" s="47">
        <v>3</v>
      </c>
      <c r="H26" s="47">
        <v>0</v>
      </c>
      <c r="I26" s="47">
        <v>3</v>
      </c>
      <c r="J26" s="47">
        <v>1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9">
        <v>3</v>
      </c>
      <c r="Q26" s="49">
        <v>1.333</v>
      </c>
      <c r="T26" s="8"/>
      <c r="U26" s="8"/>
      <c r="V26" s="8"/>
      <c r="W26" s="8"/>
    </row>
    <row r="27" spans="1:24" x14ac:dyDescent="0.25">
      <c r="A27" s="47" t="s">
        <v>70</v>
      </c>
      <c r="B27" s="48">
        <v>2</v>
      </c>
      <c r="C27" s="48">
        <v>2</v>
      </c>
      <c r="D27" s="55">
        <v>0</v>
      </c>
      <c r="E27" s="48">
        <v>11</v>
      </c>
      <c r="F27" s="48">
        <v>0</v>
      </c>
      <c r="G27" s="47">
        <v>6</v>
      </c>
      <c r="H27" s="47">
        <v>0</v>
      </c>
      <c r="I27" s="48">
        <v>11</v>
      </c>
      <c r="J27" s="47">
        <v>4</v>
      </c>
      <c r="K27" s="47">
        <v>2</v>
      </c>
      <c r="L27" s="47">
        <v>0</v>
      </c>
      <c r="M27" s="48">
        <v>2</v>
      </c>
      <c r="N27" s="47">
        <v>0</v>
      </c>
      <c r="O27" s="47">
        <v>0</v>
      </c>
      <c r="P27" s="51">
        <v>0</v>
      </c>
      <c r="Q27" s="51">
        <v>0.90900000000000003</v>
      </c>
      <c r="T27" s="8"/>
      <c r="U27" s="8"/>
      <c r="V27" s="8"/>
      <c r="W27" s="8"/>
    </row>
    <row r="28" spans="1:24" x14ac:dyDescent="0.25">
      <c r="A28" s="1" t="s">
        <v>44</v>
      </c>
      <c r="B28" s="1">
        <v>1</v>
      </c>
      <c r="C28" s="1">
        <v>1</v>
      </c>
      <c r="D28">
        <v>0</v>
      </c>
      <c r="E28" s="1">
        <v>3</v>
      </c>
      <c r="F28" s="1">
        <v>9</v>
      </c>
      <c r="G28" s="1">
        <v>10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4">
        <v>27</v>
      </c>
      <c r="Q28" s="4">
        <v>3.6669999999999998</v>
      </c>
    </row>
    <row r="29" spans="1:24" x14ac:dyDescent="0.25">
      <c r="A29" s="1" t="s">
        <v>49</v>
      </c>
      <c r="B29" s="1">
        <v>1</v>
      </c>
      <c r="C29" s="1">
        <v>1</v>
      </c>
      <c r="D29">
        <v>0</v>
      </c>
      <c r="E29" s="1">
        <v>4</v>
      </c>
      <c r="F29" s="1">
        <v>5</v>
      </c>
      <c r="G29" s="16">
        <v>5</v>
      </c>
      <c r="H29" s="1">
        <v>0</v>
      </c>
      <c r="I29" s="1">
        <v>0</v>
      </c>
      <c r="J29" s="16">
        <v>3</v>
      </c>
      <c r="K29" s="16">
        <v>1</v>
      </c>
      <c r="L29" s="1">
        <v>0</v>
      </c>
      <c r="M29" s="1">
        <v>1</v>
      </c>
      <c r="N29" s="1">
        <v>0</v>
      </c>
      <c r="O29" s="1">
        <v>0</v>
      </c>
      <c r="P29" s="4">
        <v>11.25</v>
      </c>
      <c r="Q29" s="4">
        <v>2</v>
      </c>
    </row>
    <row r="30" spans="1:24" x14ac:dyDescent="0.25">
      <c r="A30" s="1" t="s">
        <v>93</v>
      </c>
      <c r="B30" s="1">
        <v>1</v>
      </c>
      <c r="C30" s="1">
        <v>0</v>
      </c>
      <c r="D30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4">
        <v>0</v>
      </c>
      <c r="Q30" s="4">
        <v>0</v>
      </c>
    </row>
    <row r="31" spans="1:24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/>
      <c r="R31" s="4"/>
    </row>
    <row r="32" spans="1:24" x14ac:dyDescent="0.25">
      <c r="A32" s="9" t="s">
        <v>78</v>
      </c>
      <c r="B32" s="9">
        <f t="shared" ref="B32:O32" si="5">SUM(B23:B31)</f>
        <v>10</v>
      </c>
      <c r="C32" s="9">
        <f t="shared" si="5"/>
        <v>5</v>
      </c>
      <c r="D32" s="9">
        <f t="shared" si="5"/>
        <v>0</v>
      </c>
      <c r="E32" s="9">
        <f t="shared" si="5"/>
        <v>33</v>
      </c>
      <c r="F32" s="9">
        <f t="shared" si="5"/>
        <v>21</v>
      </c>
      <c r="G32" s="9">
        <f t="shared" si="5"/>
        <v>38</v>
      </c>
      <c r="H32" s="9">
        <f t="shared" si="5"/>
        <v>0</v>
      </c>
      <c r="I32" s="9">
        <f t="shared" si="5"/>
        <v>18</v>
      </c>
      <c r="J32" s="9">
        <f t="shared" si="5"/>
        <v>14</v>
      </c>
      <c r="K32" s="9">
        <f t="shared" si="5"/>
        <v>4</v>
      </c>
      <c r="L32" s="9">
        <f t="shared" si="5"/>
        <v>1</v>
      </c>
      <c r="M32" s="9">
        <f t="shared" si="5"/>
        <v>3</v>
      </c>
      <c r="N32" s="9">
        <f t="shared" si="5"/>
        <v>2</v>
      </c>
      <c r="O32" s="9">
        <f t="shared" si="5"/>
        <v>0</v>
      </c>
      <c r="P32" s="7">
        <f t="shared" ref="P32" si="6">9*F32/E32</f>
        <v>5.7272727272727275</v>
      </c>
      <c r="Q32" s="7">
        <f t="shared" ref="Q32" si="7">(G32+J32)/E32</f>
        <v>1.5757575757575757</v>
      </c>
    </row>
  </sheetData>
  <sortState xmlns:xlrd2="http://schemas.microsoft.com/office/spreadsheetml/2017/richdata2" ref="A4:W15">
    <sortCondition ref="A4:A15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2019</vt:lpstr>
      <vt:lpstr>May</vt:lpstr>
      <vt:lpstr>June</vt:lpstr>
      <vt:lpstr>July</vt:lpstr>
      <vt:lpstr>August</vt:lpstr>
      <vt:lpstr>Brampton</vt:lpstr>
      <vt:lpstr>Vaughan</vt:lpstr>
      <vt:lpstr>Hap</vt:lpstr>
      <vt:lpstr>Elims</vt:lpstr>
      <vt:lpstr>Playoffs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2023-06-27T22:26:42Z</dcterms:created>
  <dcterms:modified xsi:type="dcterms:W3CDTF">2023-09-02T03:49:15Z</dcterms:modified>
</cp:coreProperties>
</file>