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sem\Documents\Misc\Baseball\Kids Baseball\Mike's Baseball\Website\2019\"/>
    </mc:Choice>
  </mc:AlternateContent>
  <xr:revisionPtr revIDLastSave="0" documentId="13_ncr:1_{7AA5EBFA-C311-4F6A-B601-E85605619C8B}" xr6:coauthVersionLast="45" xr6:coauthVersionMax="45" xr10:uidLastSave="{00000000-0000-0000-0000-000000000000}"/>
  <bookViews>
    <workbookView xWindow="-108" yWindow="-108" windowWidth="23256" windowHeight="12576" xr2:uid="{A5C6F2FF-BD1B-49E0-BD88-9B895E6422BF}"/>
  </bookViews>
  <sheets>
    <sheet name="200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2" i="1" l="1"/>
  <c r="P72" i="1"/>
  <c r="Q73" i="1"/>
  <c r="P73" i="1"/>
  <c r="Q71" i="1"/>
  <c r="Q74" i="1"/>
  <c r="P74" i="1"/>
  <c r="Q67" i="1"/>
  <c r="P67" i="1"/>
  <c r="Q68" i="1"/>
  <c r="P68" i="1"/>
  <c r="Q69" i="1"/>
  <c r="P69" i="1"/>
  <c r="Q70" i="1"/>
  <c r="P70" i="1"/>
  <c r="Q66" i="1"/>
  <c r="P66" i="1"/>
  <c r="V59" i="1"/>
  <c r="W56" i="1"/>
  <c r="U56" i="1"/>
  <c r="T56" i="1"/>
  <c r="F56" i="1"/>
  <c r="W55" i="1"/>
  <c r="U55" i="1"/>
  <c r="T55" i="1"/>
  <c r="W54" i="1"/>
  <c r="U54" i="1"/>
  <c r="T54" i="1"/>
  <c r="V54" i="1" s="1"/>
  <c r="W53" i="1"/>
  <c r="U53" i="1"/>
  <c r="T53" i="1"/>
  <c r="W52" i="1"/>
  <c r="U52" i="1"/>
  <c r="T52" i="1"/>
  <c r="F52" i="1"/>
  <c r="W51" i="1"/>
  <c r="U51" i="1"/>
  <c r="T51" i="1"/>
  <c r="F51" i="1"/>
  <c r="W50" i="1"/>
  <c r="U50" i="1"/>
  <c r="T50" i="1"/>
  <c r="W49" i="1"/>
  <c r="U49" i="1"/>
  <c r="T49" i="1"/>
  <c r="W48" i="1"/>
  <c r="U48" i="1"/>
  <c r="T48" i="1"/>
  <c r="V48" i="1" s="1"/>
  <c r="F48" i="1"/>
  <c r="W42" i="1"/>
  <c r="U42" i="1"/>
  <c r="T42" i="1"/>
  <c r="V42" i="1" s="1"/>
  <c r="F42" i="1"/>
  <c r="W47" i="1"/>
  <c r="U47" i="1"/>
  <c r="T47" i="1"/>
  <c r="V47" i="1" s="1"/>
  <c r="W46" i="1"/>
  <c r="U46" i="1"/>
  <c r="T46" i="1"/>
  <c r="F46" i="1"/>
  <c r="W45" i="1"/>
  <c r="U45" i="1"/>
  <c r="T45" i="1"/>
  <c r="W43" i="1"/>
  <c r="U43" i="1"/>
  <c r="T43" i="1"/>
  <c r="F43" i="1"/>
  <c r="W44" i="1"/>
  <c r="U44" i="1"/>
  <c r="T44" i="1"/>
  <c r="F44" i="1"/>
  <c r="W41" i="1"/>
  <c r="U41" i="1"/>
  <c r="T41" i="1"/>
  <c r="F41" i="1"/>
  <c r="W38" i="1"/>
  <c r="U38" i="1"/>
  <c r="T38" i="1"/>
  <c r="F38" i="1"/>
  <c r="W39" i="1"/>
  <c r="U39" i="1"/>
  <c r="T39" i="1"/>
  <c r="F39" i="1"/>
  <c r="W37" i="1"/>
  <c r="U37" i="1"/>
  <c r="T37" i="1"/>
  <c r="F37" i="1"/>
  <c r="W40" i="1"/>
  <c r="U40" i="1"/>
  <c r="T40" i="1"/>
  <c r="F40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V45" i="1" l="1"/>
  <c r="V44" i="1"/>
  <c r="V49" i="1"/>
  <c r="V43" i="1"/>
  <c r="V51" i="1"/>
  <c r="V37" i="1"/>
  <c r="V53" i="1"/>
  <c r="V50" i="1"/>
  <c r="V39" i="1"/>
  <c r="V40" i="1"/>
  <c r="V38" i="1"/>
  <c r="V41" i="1"/>
  <c r="V46" i="1"/>
  <c r="V52" i="1"/>
  <c r="V55" i="1"/>
  <c r="V56" i="1"/>
</calcChain>
</file>

<file path=xl/sharedStrings.xml><?xml version="1.0" encoding="utf-8"?>
<sst xmlns="http://schemas.openxmlformats.org/spreadsheetml/2006/main" count="128" uniqueCount="96">
  <si>
    <t>Ken Johnson Division</t>
  </si>
  <si>
    <t>Team</t>
  </si>
  <si>
    <t>W</t>
  </si>
  <si>
    <t>L</t>
  </si>
  <si>
    <t>T</t>
  </si>
  <si>
    <t>PTS</t>
  </si>
  <si>
    <t>RF</t>
  </si>
  <si>
    <t>RA</t>
  </si>
  <si>
    <t>PCT</t>
  </si>
  <si>
    <t>St. Catharines Nokona Metros</t>
  </si>
  <si>
    <t>Burlington Brants</t>
  </si>
  <si>
    <t>Glanbrook Grizzlies</t>
  </si>
  <si>
    <t>Clarkson Twins</t>
  </si>
  <si>
    <t>Dundas Chiefs</t>
  </si>
  <si>
    <t>Len Andrews Division</t>
  </si>
  <si>
    <t>Etobicoke Rangers</t>
  </si>
  <si>
    <t>Milton Red Sox</t>
  </si>
  <si>
    <t>Erindale Cardinals</t>
  </si>
  <si>
    <t>Oakville A’s</t>
  </si>
  <si>
    <t>Brampton Battlecats</t>
  </si>
  <si>
    <t>Overall Standings</t>
  </si>
  <si>
    <t xml:space="preserve">                 Average Score</t>
  </si>
  <si>
    <t>GP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</si>
  <si>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</si>
  <si>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</si>
  <si>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</si>
  <si>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</si>
  <si>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</si>
  <si>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</si>
  <si>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</si>
  <si>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</si>
  <si>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</si>
  <si>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</si>
  <si>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Sac</t>
  </si>
  <si>
    <t>K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</si>
  <si>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</si>
  <si>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</si>
  <si>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</si>
  <si>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</si>
  <si>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</si>
  <si>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</si>
  <si>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</si>
  <si>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</si>
  <si>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</si>
  <si>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Ryan Knight</t>
  </si>
  <si>
    <t>John Zamora</t>
  </si>
  <si>
    <t>Matt Held</t>
  </si>
  <si>
    <t>Ken Appleby</t>
  </si>
  <si>
    <t>Brad Oliver</t>
  </si>
  <si>
    <t>Matt Piccioni</t>
  </si>
  <si>
    <t>Mike Benyo</t>
  </si>
  <si>
    <t>Ryan Machado</t>
  </si>
  <si>
    <t>Josh Correia</t>
  </si>
  <si>
    <t>Richard Goba</t>
  </si>
  <si>
    <t>Dave Dubeau</t>
  </si>
  <si>
    <t>Joe Alberga</t>
  </si>
  <si>
    <t>Tom Karalic</t>
  </si>
  <si>
    <t>Luke Hazelwood</t>
  </si>
  <si>
    <t>Jesse Edmunds</t>
  </si>
  <si>
    <t>Joey Nonis</t>
  </si>
  <si>
    <t>Joe Dobbs</t>
  </si>
  <si>
    <t>Dan Colangelo</t>
  </si>
  <si>
    <t>Billy Lutz</t>
  </si>
  <si>
    <t>Justin Deleskie</t>
  </si>
  <si>
    <t>Joe McLaughlin</t>
  </si>
  <si>
    <t>Chris McCanna</t>
  </si>
  <si>
    <t>Hugh Dawkins</t>
  </si>
  <si>
    <t>Mike Moreira</t>
  </si>
  <si>
    <t>Justin Russell</t>
  </si>
  <si>
    <t>2006 Batting</t>
  </si>
  <si>
    <t>2006 Pitching</t>
  </si>
  <si>
    <t> G</t>
  </si>
  <si>
    <t> GS</t>
  </si>
  <si>
    <t> CG</t>
  </si>
  <si>
    <t> IP</t>
  </si>
  <si>
    <t> ER</t>
  </si>
  <si>
    <t> Hits</t>
  </si>
  <si>
    <t> HR</t>
  </si>
  <si>
    <t> SO</t>
  </si>
  <si>
    <t> BB</t>
  </si>
  <si>
    <t> HBP</t>
  </si>
  <si>
    <t> WP</t>
  </si>
  <si>
    <t> Won</t>
  </si>
  <si>
    <t> Lost</t>
  </si>
  <si>
    <t> Sv</t>
  </si>
  <si>
    <t> ERA</t>
  </si>
  <si>
    <t> WHIP</t>
  </si>
  <si>
    <t>Joe McLaughlin </t>
  </si>
  <si>
    <t>Luke Hazlewood </t>
  </si>
  <si>
    <t>Matt Held </t>
  </si>
  <si>
    <t>Joey Nonis </t>
  </si>
  <si>
    <t>Mike Benyo </t>
  </si>
  <si>
    <t>Dan Colangelo </t>
  </si>
  <si>
    <t>2006 League Standings</t>
  </si>
  <si>
    <t>Seasons Best - Min 40 AB</t>
  </si>
  <si>
    <t>Seasons Best - Min 25 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</si>
</sst>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0.0"/>
    <numFmt numFmtId="166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sz val="12"/>
      <color rgb="FFFF33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64" fontId="0" fillId="0" borderId="0" xfId="0" applyNumberFormat="1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9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6" fontId="8" fillId="0" borderId="0" xfId="0" quotePrefix="1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166" fontId="6" fillId="0" borderId="0" xfId="0" quotePrefix="1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2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59E79-4205-4CD4-B245-B19FE8A32E41}">
  <dimension ref="A2:W75"/>
  <sheetViews>
    <sheetView showGridLines="0" tabSelected="1" workbookViewId="0"/>
  </sheetViews>
  <sheetFormatPr defaultRowHeight="14.4" x14ac:dyDescent="0.3"/>
  <cols>
    <col min="1" max="1" width="19" style="3" customWidth="1"/>
    <col min="2" max="19" width="4.77734375" style="3" customWidth="1"/>
    <col min="20" max="23" width="6.109375" style="3" customWidth="1"/>
    <col min="24" max="16384" width="8.88671875" style="3"/>
  </cols>
  <sheetData>
    <row r="2" spans="1:10" ht="18" x14ac:dyDescent="0.35">
      <c r="A2" s="1"/>
      <c r="B2" s="1"/>
      <c r="C2" s="2" t="s">
        <v>93</v>
      </c>
      <c r="E2" s="1"/>
      <c r="F2" s="1"/>
      <c r="G2" s="1"/>
      <c r="H2" s="4"/>
      <c r="I2" s="5"/>
      <c r="J2" s="5"/>
    </row>
    <row r="3" spans="1:10" x14ac:dyDescent="0.3">
      <c r="A3" s="6" t="s">
        <v>0</v>
      </c>
      <c r="B3" s="1"/>
      <c r="C3" s="1"/>
      <c r="D3" s="1"/>
      <c r="E3" s="1"/>
      <c r="F3" s="1"/>
      <c r="G3" s="1"/>
      <c r="H3" s="4"/>
      <c r="I3" s="5"/>
      <c r="J3" s="5"/>
    </row>
    <row r="4" spans="1:10" x14ac:dyDescent="0.3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7" t="s">
        <v>8</v>
      </c>
      <c r="I4" s="5"/>
      <c r="J4" s="5"/>
    </row>
    <row r="5" spans="1:10" x14ac:dyDescent="0.3">
      <c r="A5" s="1" t="s">
        <v>9</v>
      </c>
      <c r="B5" s="1">
        <v>16</v>
      </c>
      <c r="C5" s="1">
        <v>9</v>
      </c>
      <c r="D5" s="1">
        <v>1</v>
      </c>
      <c r="E5" s="1">
        <v>33</v>
      </c>
      <c r="F5" s="1">
        <v>162</v>
      </c>
      <c r="G5" s="1">
        <v>124</v>
      </c>
      <c r="H5" s="4">
        <v>0.61499999999999999</v>
      </c>
      <c r="I5" s="5"/>
      <c r="J5" s="5"/>
    </row>
    <row r="6" spans="1:10" x14ac:dyDescent="0.3">
      <c r="A6" s="1" t="s">
        <v>10</v>
      </c>
      <c r="B6" s="1">
        <v>16</v>
      </c>
      <c r="C6" s="1">
        <v>11</v>
      </c>
      <c r="D6" s="1">
        <v>0</v>
      </c>
      <c r="E6" s="1">
        <v>32</v>
      </c>
      <c r="F6" s="1">
        <v>180</v>
      </c>
      <c r="G6" s="1">
        <v>150</v>
      </c>
      <c r="H6" s="4">
        <v>0.59299999999999997</v>
      </c>
      <c r="I6" s="5"/>
      <c r="J6" s="5"/>
    </row>
    <row r="7" spans="1:10" x14ac:dyDescent="0.3">
      <c r="A7" s="1" t="s">
        <v>11</v>
      </c>
      <c r="B7" s="1">
        <v>16</v>
      </c>
      <c r="C7" s="1">
        <v>11</v>
      </c>
      <c r="D7" s="1">
        <v>0</v>
      </c>
      <c r="E7" s="1">
        <v>32</v>
      </c>
      <c r="F7" s="1">
        <v>185</v>
      </c>
      <c r="G7" s="1">
        <v>131</v>
      </c>
      <c r="H7" s="4">
        <v>0.59299999999999997</v>
      </c>
      <c r="I7" s="5"/>
      <c r="J7" s="5"/>
    </row>
    <row r="8" spans="1:10" x14ac:dyDescent="0.3">
      <c r="A8" s="1" t="s">
        <v>12</v>
      </c>
      <c r="B8" s="1">
        <v>3</v>
      </c>
      <c r="C8" s="1">
        <v>21</v>
      </c>
      <c r="D8" s="1">
        <v>3</v>
      </c>
      <c r="E8" s="1">
        <v>9</v>
      </c>
      <c r="F8" s="1">
        <v>81</v>
      </c>
      <c r="G8" s="1">
        <v>225</v>
      </c>
      <c r="H8" s="4">
        <v>0.111</v>
      </c>
      <c r="I8" s="5"/>
      <c r="J8" s="5"/>
    </row>
    <row r="9" spans="1:10" x14ac:dyDescent="0.3">
      <c r="A9" s="1" t="s">
        <v>13</v>
      </c>
      <c r="B9" s="1">
        <v>3</v>
      </c>
      <c r="C9" s="1">
        <v>22</v>
      </c>
      <c r="D9" s="1">
        <v>2</v>
      </c>
      <c r="E9" s="1">
        <v>8</v>
      </c>
      <c r="F9" s="1">
        <v>76</v>
      </c>
      <c r="G9" s="1">
        <v>204</v>
      </c>
      <c r="H9" s="4">
        <v>0.111</v>
      </c>
      <c r="I9" s="5"/>
      <c r="J9" s="5"/>
    </row>
    <row r="10" spans="1:10" x14ac:dyDescent="0.3">
      <c r="A10" s="1"/>
      <c r="B10" s="1"/>
      <c r="C10" s="1"/>
      <c r="D10" s="1"/>
      <c r="E10" s="1"/>
      <c r="F10" s="1"/>
      <c r="G10" s="1"/>
      <c r="H10" s="4"/>
      <c r="I10" s="5"/>
      <c r="J10" s="5"/>
    </row>
    <row r="11" spans="1:10" x14ac:dyDescent="0.3">
      <c r="A11" s="1"/>
      <c r="B11" s="1"/>
      <c r="C11" s="1"/>
      <c r="D11" s="1"/>
      <c r="E11" s="1"/>
      <c r="F11" s="1"/>
      <c r="G11" s="1"/>
      <c r="H11" s="4"/>
      <c r="I11" s="5"/>
      <c r="J11" s="5"/>
    </row>
    <row r="12" spans="1:10" x14ac:dyDescent="0.3">
      <c r="A12" s="6" t="s">
        <v>14</v>
      </c>
      <c r="B12" s="1"/>
      <c r="C12" s="1"/>
      <c r="D12" s="1"/>
      <c r="E12" s="1"/>
      <c r="F12" s="1"/>
      <c r="G12" s="1"/>
      <c r="H12" s="4"/>
      <c r="I12" s="5"/>
      <c r="J12" s="5"/>
    </row>
    <row r="13" spans="1:10" x14ac:dyDescent="0.3">
      <c r="A13" s="6" t="s">
        <v>1</v>
      </c>
      <c r="B13" s="6" t="s">
        <v>2</v>
      </c>
      <c r="C13" s="6" t="s">
        <v>3</v>
      </c>
      <c r="D13" s="6" t="s">
        <v>4</v>
      </c>
      <c r="E13" s="6" t="s">
        <v>5</v>
      </c>
      <c r="F13" s="6" t="s">
        <v>6</v>
      </c>
      <c r="G13" s="6" t="s">
        <v>7</v>
      </c>
      <c r="H13" s="7" t="s">
        <v>8</v>
      </c>
      <c r="I13" s="5"/>
      <c r="J13" s="5"/>
    </row>
    <row r="14" spans="1:10" x14ac:dyDescent="0.3">
      <c r="A14" s="1" t="s">
        <v>15</v>
      </c>
      <c r="B14" s="1">
        <v>20</v>
      </c>
      <c r="C14" s="1">
        <v>7</v>
      </c>
      <c r="D14" s="1">
        <v>0</v>
      </c>
      <c r="E14" s="1">
        <v>40</v>
      </c>
      <c r="F14" s="1">
        <v>192</v>
      </c>
      <c r="G14" s="1">
        <v>108</v>
      </c>
      <c r="H14" s="4">
        <v>0.74099999999999999</v>
      </c>
      <c r="I14" s="5"/>
      <c r="J14" s="5"/>
    </row>
    <row r="15" spans="1:10" x14ac:dyDescent="0.3">
      <c r="A15" s="1" t="s">
        <v>16</v>
      </c>
      <c r="B15" s="1">
        <v>19</v>
      </c>
      <c r="C15" s="1">
        <v>8</v>
      </c>
      <c r="D15" s="1">
        <v>0</v>
      </c>
      <c r="E15" s="1">
        <v>38</v>
      </c>
      <c r="F15" s="1">
        <v>158</v>
      </c>
      <c r="G15" s="1">
        <v>105</v>
      </c>
      <c r="H15" s="4">
        <v>0.70399999999999996</v>
      </c>
      <c r="I15" s="5"/>
      <c r="J15" s="5"/>
    </row>
    <row r="16" spans="1:10" x14ac:dyDescent="0.3">
      <c r="A16" s="1" t="s">
        <v>17</v>
      </c>
      <c r="B16" s="1">
        <v>18</v>
      </c>
      <c r="C16" s="1">
        <v>9</v>
      </c>
      <c r="D16" s="1">
        <v>0</v>
      </c>
      <c r="E16" s="1">
        <v>36</v>
      </c>
      <c r="F16" s="1">
        <v>243</v>
      </c>
      <c r="G16" s="1">
        <v>130</v>
      </c>
      <c r="H16" s="4">
        <v>0.66700000000000004</v>
      </c>
      <c r="I16" s="5"/>
      <c r="J16" s="5"/>
    </row>
    <row r="17" spans="1:10" x14ac:dyDescent="0.3">
      <c r="A17" s="1" t="s">
        <v>18</v>
      </c>
      <c r="B17" s="1">
        <v>12</v>
      </c>
      <c r="C17" s="1">
        <v>14</v>
      </c>
      <c r="D17" s="1">
        <v>0</v>
      </c>
      <c r="E17" s="1">
        <v>24</v>
      </c>
      <c r="F17" s="1">
        <v>129</v>
      </c>
      <c r="G17" s="1">
        <v>170</v>
      </c>
      <c r="H17" s="4">
        <v>0.46200000000000002</v>
      </c>
      <c r="I17" s="5"/>
      <c r="J17" s="5"/>
    </row>
    <row r="18" spans="1:10" x14ac:dyDescent="0.3">
      <c r="A18" s="1" t="s">
        <v>19</v>
      </c>
      <c r="B18" s="1">
        <v>7</v>
      </c>
      <c r="C18" s="1">
        <v>18</v>
      </c>
      <c r="D18" s="1">
        <v>2</v>
      </c>
      <c r="E18" s="1">
        <v>16</v>
      </c>
      <c r="F18" s="1">
        <v>158</v>
      </c>
      <c r="G18" s="1">
        <v>218</v>
      </c>
      <c r="H18" s="4">
        <v>0.25900000000000001</v>
      </c>
      <c r="I18" s="5"/>
      <c r="J18" s="5"/>
    </row>
    <row r="19" spans="1:10" x14ac:dyDescent="0.3">
      <c r="A19" s="1"/>
      <c r="B19" s="1"/>
      <c r="C19" s="1"/>
      <c r="D19" s="1"/>
      <c r="E19" s="1"/>
      <c r="F19" s="1"/>
      <c r="G19" s="1"/>
      <c r="H19" s="4"/>
      <c r="I19" s="5"/>
      <c r="J19" s="5"/>
    </row>
    <row r="20" spans="1:10" x14ac:dyDescent="0.3">
      <c r="A20" s="8"/>
      <c r="B20" s="1"/>
      <c r="C20" s="1"/>
      <c r="D20" s="1"/>
      <c r="E20" s="1"/>
      <c r="F20" s="1"/>
      <c r="G20" s="1"/>
      <c r="H20" s="4"/>
      <c r="I20" s="5"/>
      <c r="J20" s="5"/>
    </row>
    <row r="21" spans="1:10" x14ac:dyDescent="0.3">
      <c r="A21" s="9" t="s">
        <v>20</v>
      </c>
      <c r="B21" s="1"/>
      <c r="C21" s="1"/>
      <c r="D21" s="1"/>
      <c r="E21" s="1"/>
      <c r="F21" s="1"/>
      <c r="G21" s="1"/>
      <c r="H21" s="4"/>
      <c r="I21" s="6" t="s">
        <v>21</v>
      </c>
      <c r="J21" s="5"/>
    </row>
    <row r="22" spans="1:10" x14ac:dyDescent="0.3">
      <c r="A22" s="6" t="s">
        <v>1</v>
      </c>
      <c r="B22" s="6" t="s">
        <v>2</v>
      </c>
      <c r="C22" s="6" t="s">
        <v>3</v>
      </c>
      <c r="D22" s="6" t="s">
        <v>4</v>
      </c>
      <c r="E22" s="6" t="s">
        <v>5</v>
      </c>
      <c r="F22" s="6" t="s">
        <v>6</v>
      </c>
      <c r="G22" s="6" t="s">
        <v>7</v>
      </c>
      <c r="H22" s="7" t="s">
        <v>8</v>
      </c>
      <c r="I22" s="6" t="s">
        <v>6</v>
      </c>
      <c r="J22" s="6" t="s">
        <v>7</v>
      </c>
    </row>
    <row r="23" spans="1:10" x14ac:dyDescent="0.3">
      <c r="A23" s="1" t="s">
        <v>15</v>
      </c>
      <c r="B23" s="1">
        <v>20</v>
      </c>
      <c r="C23" s="1">
        <v>7</v>
      </c>
      <c r="D23" s="1">
        <v>0</v>
      </c>
      <c r="E23" s="1">
        <v>40</v>
      </c>
      <c r="F23" s="1">
        <v>192</v>
      </c>
      <c r="G23" s="1">
        <v>108</v>
      </c>
      <c r="H23" s="4">
        <v>0.74099999999999999</v>
      </c>
      <c r="I23" s="5">
        <f t="shared" ref="I23:I32" si="0">F23/(B23+C23+D23)</f>
        <v>7.1111111111111107</v>
      </c>
      <c r="J23" s="5">
        <f t="shared" ref="J23:J32" si="1">G23/(B23+C23+D23)</f>
        <v>4</v>
      </c>
    </row>
    <row r="24" spans="1:10" x14ac:dyDescent="0.3">
      <c r="A24" s="1" t="s">
        <v>16</v>
      </c>
      <c r="B24" s="1">
        <v>19</v>
      </c>
      <c r="C24" s="1">
        <v>8</v>
      </c>
      <c r="D24" s="1">
        <v>0</v>
      </c>
      <c r="E24" s="1">
        <v>38</v>
      </c>
      <c r="F24" s="1">
        <v>158</v>
      </c>
      <c r="G24" s="1">
        <v>105</v>
      </c>
      <c r="H24" s="4">
        <v>0.70399999999999996</v>
      </c>
      <c r="I24" s="5">
        <f t="shared" si="0"/>
        <v>5.8518518518518521</v>
      </c>
      <c r="J24" s="5">
        <f t="shared" si="1"/>
        <v>3.8888888888888888</v>
      </c>
    </row>
    <row r="25" spans="1:10" x14ac:dyDescent="0.3">
      <c r="A25" s="1" t="s">
        <v>17</v>
      </c>
      <c r="B25" s="1">
        <v>18</v>
      </c>
      <c r="C25" s="1">
        <v>9</v>
      </c>
      <c r="D25" s="1">
        <v>0</v>
      </c>
      <c r="E25" s="1">
        <v>36</v>
      </c>
      <c r="F25" s="1">
        <v>243</v>
      </c>
      <c r="G25" s="1">
        <v>130</v>
      </c>
      <c r="H25" s="4">
        <v>0.66700000000000004</v>
      </c>
      <c r="I25" s="5">
        <f t="shared" si="0"/>
        <v>9</v>
      </c>
      <c r="J25" s="5">
        <f t="shared" si="1"/>
        <v>4.8148148148148149</v>
      </c>
    </row>
    <row r="26" spans="1:10" x14ac:dyDescent="0.3">
      <c r="A26" s="1" t="s">
        <v>9</v>
      </c>
      <c r="B26" s="1">
        <v>16</v>
      </c>
      <c r="C26" s="1">
        <v>9</v>
      </c>
      <c r="D26" s="1">
        <v>1</v>
      </c>
      <c r="E26" s="1">
        <v>33</v>
      </c>
      <c r="F26" s="1">
        <v>162</v>
      </c>
      <c r="G26" s="1">
        <v>124</v>
      </c>
      <c r="H26" s="4">
        <v>0.61499999999999999</v>
      </c>
      <c r="I26" s="5">
        <f t="shared" si="0"/>
        <v>6.2307692307692308</v>
      </c>
      <c r="J26" s="5">
        <f t="shared" si="1"/>
        <v>4.7692307692307692</v>
      </c>
    </row>
    <row r="27" spans="1:10" x14ac:dyDescent="0.3">
      <c r="A27" s="1" t="s">
        <v>10</v>
      </c>
      <c r="B27" s="1">
        <v>16</v>
      </c>
      <c r="C27" s="1">
        <v>11</v>
      </c>
      <c r="D27" s="1">
        <v>0</v>
      </c>
      <c r="E27" s="1">
        <v>32</v>
      </c>
      <c r="F27" s="1">
        <v>180</v>
      </c>
      <c r="G27" s="1">
        <v>150</v>
      </c>
      <c r="H27" s="4">
        <v>0.59299999999999997</v>
      </c>
      <c r="I27" s="5">
        <f t="shared" si="0"/>
        <v>6.666666666666667</v>
      </c>
      <c r="J27" s="5">
        <f t="shared" si="1"/>
        <v>5.5555555555555554</v>
      </c>
    </row>
    <row r="28" spans="1:10" x14ac:dyDescent="0.3">
      <c r="A28" s="1" t="s">
        <v>11</v>
      </c>
      <c r="B28" s="1">
        <v>16</v>
      </c>
      <c r="C28" s="1">
        <v>11</v>
      </c>
      <c r="D28" s="1">
        <v>0</v>
      </c>
      <c r="E28" s="1">
        <v>32</v>
      </c>
      <c r="F28" s="1">
        <v>185</v>
      </c>
      <c r="G28" s="1">
        <v>131</v>
      </c>
      <c r="H28" s="4">
        <v>0.59299999999999997</v>
      </c>
      <c r="I28" s="5">
        <f t="shared" si="0"/>
        <v>6.8518518518518521</v>
      </c>
      <c r="J28" s="5">
        <f t="shared" si="1"/>
        <v>4.8518518518518521</v>
      </c>
    </row>
    <row r="29" spans="1:10" x14ac:dyDescent="0.3">
      <c r="A29" s="1" t="s">
        <v>18</v>
      </c>
      <c r="B29" s="1">
        <v>12</v>
      </c>
      <c r="C29" s="1">
        <v>14</v>
      </c>
      <c r="D29" s="1">
        <v>0</v>
      </c>
      <c r="E29" s="1">
        <v>24</v>
      </c>
      <c r="F29" s="1">
        <v>129</v>
      </c>
      <c r="G29" s="1">
        <v>170</v>
      </c>
      <c r="H29" s="4">
        <v>0.46200000000000002</v>
      </c>
      <c r="I29" s="5">
        <f t="shared" si="0"/>
        <v>4.9615384615384617</v>
      </c>
      <c r="J29" s="5">
        <f t="shared" si="1"/>
        <v>6.5384615384615383</v>
      </c>
    </row>
    <row r="30" spans="1:10" x14ac:dyDescent="0.3">
      <c r="A30" s="1" t="s">
        <v>19</v>
      </c>
      <c r="B30" s="1">
        <v>7</v>
      </c>
      <c r="C30" s="1">
        <v>18</v>
      </c>
      <c r="D30" s="1">
        <v>2</v>
      </c>
      <c r="E30" s="1">
        <v>16</v>
      </c>
      <c r="F30" s="1">
        <v>158</v>
      </c>
      <c r="G30" s="1">
        <v>218</v>
      </c>
      <c r="H30" s="4">
        <v>0.25900000000000001</v>
      </c>
      <c r="I30" s="5">
        <f t="shared" si="0"/>
        <v>5.8518518518518521</v>
      </c>
      <c r="J30" s="5">
        <f t="shared" si="1"/>
        <v>8.0740740740740744</v>
      </c>
    </row>
    <row r="31" spans="1:10" x14ac:dyDescent="0.3">
      <c r="A31" s="1" t="s">
        <v>12</v>
      </c>
      <c r="B31" s="1">
        <v>3</v>
      </c>
      <c r="C31" s="1">
        <v>21</v>
      </c>
      <c r="D31" s="1">
        <v>3</v>
      </c>
      <c r="E31" s="1">
        <v>9</v>
      </c>
      <c r="F31" s="1">
        <v>81</v>
      </c>
      <c r="G31" s="1">
        <v>225</v>
      </c>
      <c r="H31" s="4">
        <v>0.111</v>
      </c>
      <c r="I31" s="5">
        <f t="shared" si="0"/>
        <v>3</v>
      </c>
      <c r="J31" s="5">
        <f t="shared" si="1"/>
        <v>8.3333333333333339</v>
      </c>
    </row>
    <row r="32" spans="1:10" x14ac:dyDescent="0.3">
      <c r="A32" s="1" t="s">
        <v>13</v>
      </c>
      <c r="B32" s="1">
        <v>3</v>
      </c>
      <c r="C32" s="1">
        <v>22</v>
      </c>
      <c r="D32" s="1">
        <v>2</v>
      </c>
      <c r="E32" s="1">
        <v>8</v>
      </c>
      <c r="F32" s="1">
        <v>76</v>
      </c>
      <c r="G32" s="1">
        <v>204</v>
      </c>
      <c r="H32" s="4">
        <v>0.111</v>
      </c>
      <c r="I32" s="5">
        <f t="shared" si="0"/>
        <v>2.8148148148148149</v>
      </c>
      <c r="J32" s="5">
        <f t="shared" si="1"/>
        <v>7.5555555555555554</v>
      </c>
    </row>
    <row r="33" spans="1:23" x14ac:dyDescent="0.3">
      <c r="A33" s="1"/>
      <c r="B33" s="1"/>
      <c r="C33" s="1"/>
      <c r="D33" s="1"/>
      <c r="E33" s="1"/>
      <c r="F33" s="1"/>
      <c r="G33" s="1"/>
      <c r="H33" s="4"/>
      <c r="I33" s="5"/>
      <c r="J33" s="5"/>
    </row>
    <row r="34" spans="1:23" x14ac:dyDescent="0.3">
      <c r="A34" s="1"/>
      <c r="B34" s="1"/>
      <c r="C34" s="1"/>
      <c r="D34" s="1"/>
      <c r="E34" s="1"/>
      <c r="F34" s="1"/>
      <c r="G34" s="1"/>
      <c r="H34" s="4"/>
      <c r="I34" s="5"/>
      <c r="J34" s="5"/>
    </row>
    <row r="35" spans="1:23" ht="18" x14ac:dyDescent="0.35">
      <c r="A35" s="10" t="s">
        <v>94</v>
      </c>
      <c r="J35" s="11" t="s">
        <v>69</v>
      </c>
    </row>
    <row r="36" spans="1:23" ht="15.6" x14ac:dyDescent="0.3">
      <c r="A36" s="12"/>
      <c r="B36" s="9" t="s">
        <v>22</v>
      </c>
      <c r="C36" s="9" t="s">
        <v>23</v>
      </c>
      <c r="D36" s="9" t="s">
        <v>24</v>
      </c>
      <c r="E36" s="9" t="s">
        <v>25</v>
      </c>
      <c r="F36" s="9" t="s">
        <v>26</v>
      </c>
      <c r="G36" s="9" t="s">
        <v>27</v>
      </c>
      <c r="H36" s="9" t="s">
        <v>28</v>
      </c>
      <c r="I36" s="9" t="s">
        <v>29</v>
      </c>
      <c r="J36" s="9" t="s">
        <v>30</v>
      </c>
      <c r="K36" s="9" t="s">
        <v>31</v>
      </c>
      <c r="L36" s="9" t="s">
        <v>32</v>
      </c>
      <c r="M36" s="9" t="s">
        <v>33</v>
      </c>
      <c r="N36" s="9" t="s">
        <v>34</v>
      </c>
      <c r="O36" s="9" t="s">
        <v>35</v>
      </c>
      <c r="P36" s="9" t="s">
        <v>36</v>
      </c>
      <c r="Q36" s="9" t="s">
        <v>37</v>
      </c>
      <c r="R36" s="9" t="s">
        <v>38</v>
      </c>
      <c r="S36" s="9" t="s">
        <v>39</v>
      </c>
      <c r="T36" s="9" t="s">
        <v>40</v>
      </c>
      <c r="U36" s="9" t="s">
        <v>41</v>
      </c>
      <c r="V36" s="9" t="s">
        <v>42</v>
      </c>
      <c r="W36" s="9" t="s">
        <v>43</v>
      </c>
    </row>
    <row r="37" spans="1:23" ht="15.6" x14ac:dyDescent="0.3">
      <c r="A37" s="12" t="s">
        <v>45</v>
      </c>
      <c r="B37" s="13">
        <v>21</v>
      </c>
      <c r="C37" s="13">
        <v>81</v>
      </c>
      <c r="D37" s="13">
        <v>66</v>
      </c>
      <c r="E37" s="13">
        <v>21</v>
      </c>
      <c r="F37" s="14">
        <f t="shared" ref="F37:F44" si="2">G37+H37+I37+J37</f>
        <v>30</v>
      </c>
      <c r="G37" s="13">
        <v>18</v>
      </c>
      <c r="H37" s="13">
        <v>7</v>
      </c>
      <c r="I37" s="13">
        <v>0</v>
      </c>
      <c r="J37" s="14">
        <v>5</v>
      </c>
      <c r="K37" s="14">
        <v>19</v>
      </c>
      <c r="L37" s="14">
        <v>14</v>
      </c>
      <c r="M37" s="13">
        <v>0</v>
      </c>
      <c r="N37" s="13">
        <v>7</v>
      </c>
      <c r="O37" s="13">
        <v>1</v>
      </c>
      <c r="P37" s="13">
        <v>1</v>
      </c>
      <c r="Q37" s="13">
        <v>1</v>
      </c>
      <c r="R37" s="13">
        <v>5</v>
      </c>
      <c r="S37" s="13">
        <v>0</v>
      </c>
      <c r="T37" s="15">
        <f t="shared" ref="T37:T56" si="3">(G37+H37+I37+J37+L37+O37)/(D37+L37+O37+M37)</f>
        <v>0.55555555555555558</v>
      </c>
      <c r="U37" s="16">
        <f t="shared" ref="U37:U56" si="4">(G37+H37*2+I37*3+J37*4)/D37</f>
        <v>0.78787878787878785</v>
      </c>
      <c r="V37" s="16">
        <f t="shared" ref="V37:V56" si="5">T37+U37</f>
        <v>1.3434343434343434</v>
      </c>
      <c r="W37" s="16">
        <f t="shared" ref="W37:W56" si="6">(G37+H37+I37+J37)/D37</f>
        <v>0.45454545454545453</v>
      </c>
    </row>
    <row r="38" spans="1:23" ht="15.6" x14ac:dyDescent="0.3">
      <c r="A38" s="12" t="s">
        <v>47</v>
      </c>
      <c r="B38" s="13">
        <v>23</v>
      </c>
      <c r="C38" s="17">
        <v>95</v>
      </c>
      <c r="D38" s="14">
        <v>88</v>
      </c>
      <c r="E38" s="13">
        <v>15</v>
      </c>
      <c r="F38" s="13">
        <f t="shared" si="2"/>
        <v>28</v>
      </c>
      <c r="G38" s="14">
        <v>24</v>
      </c>
      <c r="H38" s="13">
        <v>4</v>
      </c>
      <c r="I38" s="13">
        <v>0</v>
      </c>
      <c r="J38" s="13">
        <v>0</v>
      </c>
      <c r="K38" s="13">
        <v>18</v>
      </c>
      <c r="L38" s="13">
        <v>5</v>
      </c>
      <c r="M38" s="13">
        <v>0</v>
      </c>
      <c r="N38" s="13">
        <v>12</v>
      </c>
      <c r="O38" s="13">
        <v>2</v>
      </c>
      <c r="P38" s="14">
        <v>4</v>
      </c>
      <c r="Q38" s="14">
        <v>5</v>
      </c>
      <c r="R38" s="13">
        <v>1</v>
      </c>
      <c r="S38" s="13">
        <v>0</v>
      </c>
      <c r="T38" s="18">
        <f t="shared" si="3"/>
        <v>0.36842105263157893</v>
      </c>
      <c r="U38" s="19">
        <f t="shared" si="4"/>
        <v>0.36363636363636365</v>
      </c>
      <c r="V38" s="19">
        <f t="shared" si="5"/>
        <v>0.73205741626794252</v>
      </c>
      <c r="W38" s="19">
        <f t="shared" si="6"/>
        <v>0.31818181818181818</v>
      </c>
    </row>
    <row r="39" spans="1:23" ht="15.6" x14ac:dyDescent="0.3">
      <c r="A39" s="12" t="s">
        <v>46</v>
      </c>
      <c r="B39" s="14">
        <v>27</v>
      </c>
      <c r="C39" s="14">
        <v>96</v>
      </c>
      <c r="D39" s="13">
        <v>86</v>
      </c>
      <c r="E39" s="13">
        <v>16</v>
      </c>
      <c r="F39" s="13">
        <f t="shared" si="2"/>
        <v>28</v>
      </c>
      <c r="G39" s="13">
        <v>20</v>
      </c>
      <c r="H39" s="14">
        <v>8</v>
      </c>
      <c r="I39" s="13">
        <v>0</v>
      </c>
      <c r="J39" s="13">
        <v>0</v>
      </c>
      <c r="K39" s="13">
        <v>14</v>
      </c>
      <c r="L39" s="13">
        <v>6</v>
      </c>
      <c r="M39" s="13">
        <v>3</v>
      </c>
      <c r="N39" s="13">
        <v>11</v>
      </c>
      <c r="O39" s="13">
        <v>1</v>
      </c>
      <c r="P39" s="13">
        <v>1</v>
      </c>
      <c r="Q39" s="13">
        <v>0</v>
      </c>
      <c r="R39" s="13">
        <v>2</v>
      </c>
      <c r="S39" s="13">
        <v>0</v>
      </c>
      <c r="T39" s="18">
        <f t="shared" si="3"/>
        <v>0.36458333333333331</v>
      </c>
      <c r="U39" s="19">
        <f t="shared" si="4"/>
        <v>0.41860465116279072</v>
      </c>
      <c r="V39" s="19">
        <f t="shared" si="5"/>
        <v>0.78318798449612403</v>
      </c>
      <c r="W39" s="19">
        <f t="shared" si="6"/>
        <v>0.32558139534883723</v>
      </c>
    </row>
    <row r="40" spans="1:23" ht="15.6" x14ac:dyDescent="0.3">
      <c r="A40" s="12" t="s">
        <v>44</v>
      </c>
      <c r="B40" s="13">
        <v>20</v>
      </c>
      <c r="C40" s="13">
        <v>77</v>
      </c>
      <c r="D40" s="13">
        <v>70</v>
      </c>
      <c r="E40" s="14">
        <v>25</v>
      </c>
      <c r="F40" s="13">
        <f t="shared" si="2"/>
        <v>25</v>
      </c>
      <c r="G40" s="13">
        <v>23</v>
      </c>
      <c r="H40" s="13">
        <v>0</v>
      </c>
      <c r="I40" s="14">
        <v>2</v>
      </c>
      <c r="J40" s="13">
        <v>0</v>
      </c>
      <c r="K40" s="13">
        <v>4</v>
      </c>
      <c r="L40" s="13">
        <v>4</v>
      </c>
      <c r="M40" s="13">
        <v>2</v>
      </c>
      <c r="N40" s="13">
        <v>19</v>
      </c>
      <c r="O40" s="13">
        <v>1</v>
      </c>
      <c r="P40" s="13">
        <v>1</v>
      </c>
      <c r="Q40" s="13">
        <v>1</v>
      </c>
      <c r="R40" s="14">
        <v>25</v>
      </c>
      <c r="S40" s="13">
        <v>1</v>
      </c>
      <c r="T40" s="18">
        <f t="shared" si="3"/>
        <v>0.38961038961038963</v>
      </c>
      <c r="U40" s="19">
        <f t="shared" si="4"/>
        <v>0.41428571428571431</v>
      </c>
      <c r="V40" s="19">
        <f t="shared" si="5"/>
        <v>0.80389610389610389</v>
      </c>
      <c r="W40" s="19">
        <f t="shared" si="6"/>
        <v>0.35714285714285715</v>
      </c>
    </row>
    <row r="41" spans="1:23" ht="15.6" x14ac:dyDescent="0.3">
      <c r="A41" s="12" t="s">
        <v>48</v>
      </c>
      <c r="B41" s="13">
        <v>22</v>
      </c>
      <c r="C41" s="13">
        <v>81</v>
      </c>
      <c r="D41" s="13">
        <v>67</v>
      </c>
      <c r="E41" s="13">
        <v>15</v>
      </c>
      <c r="F41" s="13">
        <f t="shared" si="2"/>
        <v>17</v>
      </c>
      <c r="G41" s="13">
        <v>13</v>
      </c>
      <c r="H41" s="13">
        <v>4</v>
      </c>
      <c r="I41" s="13">
        <v>0</v>
      </c>
      <c r="J41" s="13">
        <v>0</v>
      </c>
      <c r="K41" s="13">
        <v>5</v>
      </c>
      <c r="L41" s="13">
        <v>10</v>
      </c>
      <c r="M41" s="13">
        <v>2</v>
      </c>
      <c r="N41" s="14">
        <v>6</v>
      </c>
      <c r="O41" s="13">
        <v>2</v>
      </c>
      <c r="P41" s="14">
        <v>4</v>
      </c>
      <c r="Q41" s="13">
        <v>1</v>
      </c>
      <c r="R41" s="13">
        <v>2</v>
      </c>
      <c r="S41" s="13">
        <v>0</v>
      </c>
      <c r="T41" s="18">
        <f t="shared" si="3"/>
        <v>0.35802469135802467</v>
      </c>
      <c r="U41" s="19">
        <f t="shared" si="4"/>
        <v>0.31343283582089554</v>
      </c>
      <c r="V41" s="19">
        <f t="shared" si="5"/>
        <v>0.67145752717892027</v>
      </c>
      <c r="W41" s="19">
        <f t="shared" si="6"/>
        <v>0.2537313432835821</v>
      </c>
    </row>
    <row r="42" spans="1:23" ht="15.6" x14ac:dyDescent="0.3">
      <c r="A42" s="12" t="s">
        <v>54</v>
      </c>
      <c r="B42" s="13">
        <v>22</v>
      </c>
      <c r="C42" s="13">
        <v>55</v>
      </c>
      <c r="D42" s="13">
        <v>42</v>
      </c>
      <c r="E42" s="13">
        <v>3</v>
      </c>
      <c r="F42" s="13">
        <f t="shared" si="2"/>
        <v>17</v>
      </c>
      <c r="G42" s="13">
        <v>12</v>
      </c>
      <c r="H42" s="13">
        <v>5</v>
      </c>
      <c r="I42" s="13">
        <v>0</v>
      </c>
      <c r="J42" s="13">
        <v>0</v>
      </c>
      <c r="K42" s="13">
        <v>7</v>
      </c>
      <c r="L42" s="13">
        <v>12</v>
      </c>
      <c r="M42" s="13">
        <v>0</v>
      </c>
      <c r="N42" s="13">
        <v>11</v>
      </c>
      <c r="O42" s="13">
        <v>0</v>
      </c>
      <c r="P42" s="13">
        <v>1</v>
      </c>
      <c r="Q42" s="13">
        <v>2</v>
      </c>
      <c r="R42" s="13">
        <v>1</v>
      </c>
      <c r="S42" s="13">
        <v>0</v>
      </c>
      <c r="T42" s="18">
        <f t="shared" si="3"/>
        <v>0.53703703703703709</v>
      </c>
      <c r="U42" s="19">
        <f t="shared" si="4"/>
        <v>0.52380952380952384</v>
      </c>
      <c r="V42" s="19">
        <f t="shared" si="5"/>
        <v>1.0608465608465609</v>
      </c>
      <c r="W42" s="19">
        <f t="shared" si="6"/>
        <v>0.40476190476190477</v>
      </c>
    </row>
    <row r="43" spans="1:23" ht="15.6" x14ac:dyDescent="0.3">
      <c r="A43" s="12" t="s">
        <v>50</v>
      </c>
      <c r="B43" s="13">
        <v>24</v>
      </c>
      <c r="C43" s="13">
        <v>80</v>
      </c>
      <c r="D43" s="13">
        <v>71</v>
      </c>
      <c r="E43" s="13">
        <v>8</v>
      </c>
      <c r="F43" s="13">
        <f t="shared" si="2"/>
        <v>16</v>
      </c>
      <c r="G43" s="13">
        <v>11</v>
      </c>
      <c r="H43" s="13">
        <v>5</v>
      </c>
      <c r="I43" s="13">
        <v>0</v>
      </c>
      <c r="J43" s="13">
        <v>0</v>
      </c>
      <c r="K43" s="13">
        <v>6</v>
      </c>
      <c r="L43" s="13">
        <v>3</v>
      </c>
      <c r="M43" s="13">
        <v>2</v>
      </c>
      <c r="N43" s="13">
        <v>23</v>
      </c>
      <c r="O43" s="14">
        <v>4</v>
      </c>
      <c r="P43" s="13">
        <v>2</v>
      </c>
      <c r="Q43" s="13">
        <v>3</v>
      </c>
      <c r="R43" s="13">
        <v>4</v>
      </c>
      <c r="S43" s="13">
        <v>0</v>
      </c>
      <c r="T43" s="18">
        <f t="shared" si="3"/>
        <v>0.28749999999999998</v>
      </c>
      <c r="U43" s="19">
        <f t="shared" si="4"/>
        <v>0.29577464788732394</v>
      </c>
      <c r="V43" s="19">
        <f t="shared" si="5"/>
        <v>0.58327464788732386</v>
      </c>
      <c r="W43" s="19">
        <f t="shared" si="6"/>
        <v>0.22535211267605634</v>
      </c>
    </row>
    <row r="44" spans="1:23" ht="15.6" x14ac:dyDescent="0.3">
      <c r="A44" s="12" t="s">
        <v>49</v>
      </c>
      <c r="B44" s="13">
        <v>19</v>
      </c>
      <c r="C44" s="13">
        <v>75</v>
      </c>
      <c r="D44" s="13">
        <v>61</v>
      </c>
      <c r="E44" s="13">
        <v>11</v>
      </c>
      <c r="F44" s="13">
        <f t="shared" si="2"/>
        <v>15</v>
      </c>
      <c r="G44" s="13">
        <v>12</v>
      </c>
      <c r="H44" s="13">
        <v>2</v>
      </c>
      <c r="I44" s="13">
        <v>1</v>
      </c>
      <c r="J44" s="13">
        <v>0</v>
      </c>
      <c r="K44" s="13">
        <v>8</v>
      </c>
      <c r="L44" s="13">
        <v>7</v>
      </c>
      <c r="M44" s="14">
        <v>6</v>
      </c>
      <c r="N44" s="13">
        <v>18</v>
      </c>
      <c r="O44" s="13">
        <v>1</v>
      </c>
      <c r="P44" s="13">
        <v>3</v>
      </c>
      <c r="Q44" s="13">
        <v>0</v>
      </c>
      <c r="R44" s="13">
        <v>6</v>
      </c>
      <c r="S44" s="13">
        <v>1</v>
      </c>
      <c r="T44" s="18">
        <f t="shared" si="3"/>
        <v>0.30666666666666664</v>
      </c>
      <c r="U44" s="19">
        <f t="shared" si="4"/>
        <v>0.31147540983606559</v>
      </c>
      <c r="V44" s="19">
        <f t="shared" si="5"/>
        <v>0.61814207650273223</v>
      </c>
      <c r="W44" s="19">
        <f t="shared" si="6"/>
        <v>0.24590163934426229</v>
      </c>
    </row>
    <row r="45" spans="1:23" ht="15.6" x14ac:dyDescent="0.3">
      <c r="A45" s="12" t="s">
        <v>51</v>
      </c>
      <c r="B45" s="13">
        <v>16</v>
      </c>
      <c r="C45" s="13">
        <v>41</v>
      </c>
      <c r="D45" s="13">
        <v>33</v>
      </c>
      <c r="E45" s="13">
        <v>8</v>
      </c>
      <c r="F45" s="13">
        <v>11</v>
      </c>
      <c r="G45" s="13">
        <v>10</v>
      </c>
      <c r="H45" s="13">
        <v>1</v>
      </c>
      <c r="I45" s="13">
        <v>0</v>
      </c>
      <c r="J45" s="13">
        <v>0</v>
      </c>
      <c r="K45" s="13">
        <v>2</v>
      </c>
      <c r="L45" s="13">
        <v>4</v>
      </c>
      <c r="M45" s="13">
        <v>2</v>
      </c>
      <c r="N45" s="13">
        <v>9</v>
      </c>
      <c r="O45" s="13">
        <v>2</v>
      </c>
      <c r="P45" s="13">
        <v>1</v>
      </c>
      <c r="Q45" s="13">
        <v>1</v>
      </c>
      <c r="R45" s="13">
        <v>7</v>
      </c>
      <c r="S45" s="13">
        <v>0</v>
      </c>
      <c r="T45" s="18">
        <f t="shared" si="3"/>
        <v>0.41463414634146339</v>
      </c>
      <c r="U45" s="19">
        <f t="shared" si="4"/>
        <v>0.36363636363636365</v>
      </c>
      <c r="V45" s="19">
        <f t="shared" si="5"/>
        <v>0.7782705099778271</v>
      </c>
      <c r="W45" s="19">
        <f t="shared" si="6"/>
        <v>0.33333333333333331</v>
      </c>
    </row>
    <row r="46" spans="1:23" ht="15.6" x14ac:dyDescent="0.3">
      <c r="A46" s="12" t="s">
        <v>52</v>
      </c>
      <c r="B46" s="13">
        <v>11</v>
      </c>
      <c r="C46" s="13">
        <v>38</v>
      </c>
      <c r="D46" s="13">
        <v>33</v>
      </c>
      <c r="E46" s="13">
        <v>7</v>
      </c>
      <c r="F46" s="13">
        <f>G46+H46+I46+J46</f>
        <v>11</v>
      </c>
      <c r="G46" s="13">
        <v>5</v>
      </c>
      <c r="H46" s="13">
        <v>4</v>
      </c>
      <c r="I46" s="13">
        <v>0</v>
      </c>
      <c r="J46" s="13">
        <v>2</v>
      </c>
      <c r="K46" s="13">
        <v>8</v>
      </c>
      <c r="L46" s="13">
        <v>4</v>
      </c>
      <c r="M46" s="13">
        <v>0</v>
      </c>
      <c r="N46" s="13">
        <v>6</v>
      </c>
      <c r="O46" s="13">
        <v>1</v>
      </c>
      <c r="P46" s="13">
        <v>0</v>
      </c>
      <c r="Q46" s="13">
        <v>3</v>
      </c>
      <c r="R46" s="13">
        <v>1</v>
      </c>
      <c r="S46" s="13">
        <v>0</v>
      </c>
      <c r="T46" s="18">
        <f t="shared" si="3"/>
        <v>0.42105263157894735</v>
      </c>
      <c r="U46" s="19">
        <f t="shared" si="4"/>
        <v>0.63636363636363635</v>
      </c>
      <c r="V46" s="19">
        <f t="shared" si="5"/>
        <v>1.0574162679425836</v>
      </c>
      <c r="W46" s="19">
        <f t="shared" si="6"/>
        <v>0.33333333333333331</v>
      </c>
    </row>
    <row r="47" spans="1:23" ht="15.6" x14ac:dyDescent="0.3">
      <c r="A47" s="12" t="s">
        <v>53</v>
      </c>
      <c r="B47" s="13">
        <v>10</v>
      </c>
      <c r="C47" s="13">
        <v>27</v>
      </c>
      <c r="D47" s="13">
        <v>19</v>
      </c>
      <c r="E47" s="13">
        <v>5</v>
      </c>
      <c r="F47" s="13">
        <v>6</v>
      </c>
      <c r="G47" s="13">
        <v>3</v>
      </c>
      <c r="H47" s="13">
        <v>3</v>
      </c>
      <c r="I47" s="13">
        <v>0</v>
      </c>
      <c r="J47" s="13">
        <v>0</v>
      </c>
      <c r="K47" s="13">
        <v>6</v>
      </c>
      <c r="L47" s="13">
        <v>6</v>
      </c>
      <c r="M47" s="13">
        <v>2</v>
      </c>
      <c r="N47" s="13">
        <v>7</v>
      </c>
      <c r="O47" s="13">
        <v>0</v>
      </c>
      <c r="P47" s="13">
        <v>0</v>
      </c>
      <c r="Q47" s="13">
        <v>1</v>
      </c>
      <c r="R47" s="13">
        <v>0</v>
      </c>
      <c r="S47" s="13">
        <v>1</v>
      </c>
      <c r="T47" s="18">
        <f t="shared" si="3"/>
        <v>0.44444444444444442</v>
      </c>
      <c r="U47" s="19">
        <f t="shared" si="4"/>
        <v>0.47368421052631576</v>
      </c>
      <c r="V47" s="19">
        <f t="shared" si="5"/>
        <v>0.91812865497076013</v>
      </c>
      <c r="W47" s="19">
        <f t="shared" si="6"/>
        <v>0.31578947368421051</v>
      </c>
    </row>
    <row r="48" spans="1:23" ht="15.6" x14ac:dyDescent="0.3">
      <c r="A48" s="12" t="s">
        <v>55</v>
      </c>
      <c r="B48" s="13">
        <v>12</v>
      </c>
      <c r="C48" s="13">
        <v>32</v>
      </c>
      <c r="D48" s="13">
        <v>26</v>
      </c>
      <c r="E48" s="13">
        <v>3</v>
      </c>
      <c r="F48" s="13">
        <f>G48+H48+I48+J48</f>
        <v>5</v>
      </c>
      <c r="G48" s="13">
        <v>4</v>
      </c>
      <c r="H48" s="13">
        <v>1</v>
      </c>
      <c r="I48" s="13">
        <v>0</v>
      </c>
      <c r="J48" s="13">
        <v>0</v>
      </c>
      <c r="K48" s="13">
        <v>2</v>
      </c>
      <c r="L48" s="13">
        <v>3</v>
      </c>
      <c r="M48" s="13">
        <v>1</v>
      </c>
      <c r="N48" s="13">
        <v>7</v>
      </c>
      <c r="O48" s="13">
        <v>2</v>
      </c>
      <c r="P48" s="13">
        <v>0</v>
      </c>
      <c r="Q48" s="13">
        <v>2</v>
      </c>
      <c r="R48" s="13">
        <v>3</v>
      </c>
      <c r="S48" s="13">
        <v>0</v>
      </c>
      <c r="T48" s="18">
        <f t="shared" si="3"/>
        <v>0.3125</v>
      </c>
      <c r="U48" s="19">
        <f t="shared" si="4"/>
        <v>0.23076923076923078</v>
      </c>
      <c r="V48" s="19">
        <f t="shared" si="5"/>
        <v>0.54326923076923084</v>
      </c>
      <c r="W48" s="19">
        <f t="shared" si="6"/>
        <v>0.19230769230769232</v>
      </c>
    </row>
    <row r="49" spans="1:23" ht="15.6" x14ac:dyDescent="0.3">
      <c r="A49" s="12" t="s">
        <v>56</v>
      </c>
      <c r="B49" s="13">
        <v>9</v>
      </c>
      <c r="C49" s="13">
        <v>24</v>
      </c>
      <c r="D49" s="13">
        <v>17</v>
      </c>
      <c r="E49" s="13">
        <v>2</v>
      </c>
      <c r="F49" s="13">
        <v>2</v>
      </c>
      <c r="G49" s="13">
        <v>2</v>
      </c>
      <c r="H49" s="13">
        <v>0</v>
      </c>
      <c r="I49" s="13">
        <v>0</v>
      </c>
      <c r="J49" s="13">
        <v>0</v>
      </c>
      <c r="K49" s="13">
        <v>0</v>
      </c>
      <c r="L49" s="13">
        <v>5</v>
      </c>
      <c r="M49" s="13">
        <v>2</v>
      </c>
      <c r="N49" s="13">
        <v>4</v>
      </c>
      <c r="O49" s="13">
        <v>0</v>
      </c>
      <c r="P49" s="13">
        <v>0</v>
      </c>
      <c r="Q49" s="13">
        <v>2</v>
      </c>
      <c r="R49" s="13">
        <v>0</v>
      </c>
      <c r="S49" s="13">
        <v>0</v>
      </c>
      <c r="T49" s="18">
        <f t="shared" si="3"/>
        <v>0.29166666666666669</v>
      </c>
      <c r="U49" s="19">
        <f t="shared" si="4"/>
        <v>0.11764705882352941</v>
      </c>
      <c r="V49" s="19">
        <f t="shared" si="5"/>
        <v>0.40931372549019607</v>
      </c>
      <c r="W49" s="19">
        <f t="shared" si="6"/>
        <v>0.11764705882352941</v>
      </c>
    </row>
    <row r="50" spans="1:23" ht="15.6" x14ac:dyDescent="0.3">
      <c r="A50" s="12" t="s">
        <v>57</v>
      </c>
      <c r="B50" s="13">
        <v>3</v>
      </c>
      <c r="C50" s="13">
        <v>5</v>
      </c>
      <c r="D50" s="13">
        <v>3</v>
      </c>
      <c r="E50" s="13">
        <v>2</v>
      </c>
      <c r="F50" s="13">
        <v>2</v>
      </c>
      <c r="G50" s="13">
        <v>1</v>
      </c>
      <c r="H50" s="13">
        <v>1</v>
      </c>
      <c r="I50" s="13">
        <v>0</v>
      </c>
      <c r="J50" s="13">
        <v>0</v>
      </c>
      <c r="K50" s="13">
        <v>0</v>
      </c>
      <c r="L50" s="13">
        <v>2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1</v>
      </c>
      <c r="S50" s="13">
        <v>0</v>
      </c>
      <c r="T50" s="18">
        <f t="shared" si="3"/>
        <v>0.8</v>
      </c>
      <c r="U50" s="19">
        <f t="shared" si="4"/>
        <v>1</v>
      </c>
      <c r="V50" s="19">
        <f t="shared" si="5"/>
        <v>1.8</v>
      </c>
      <c r="W50" s="19">
        <f t="shared" si="6"/>
        <v>0.66666666666666663</v>
      </c>
    </row>
    <row r="51" spans="1:23" ht="15.6" x14ac:dyDescent="0.3">
      <c r="A51" s="12" t="s">
        <v>58</v>
      </c>
      <c r="B51" s="13">
        <v>12</v>
      </c>
      <c r="C51" s="13">
        <v>15</v>
      </c>
      <c r="D51" s="13">
        <v>11</v>
      </c>
      <c r="E51" s="13">
        <v>1</v>
      </c>
      <c r="F51" s="13">
        <f>G51+H51+I51+J51</f>
        <v>1</v>
      </c>
      <c r="G51" s="13">
        <v>1</v>
      </c>
      <c r="H51" s="13">
        <v>0</v>
      </c>
      <c r="I51" s="13">
        <v>0</v>
      </c>
      <c r="J51" s="13">
        <v>0</v>
      </c>
      <c r="K51" s="13">
        <v>1</v>
      </c>
      <c r="L51" s="13">
        <v>3</v>
      </c>
      <c r="M51" s="13">
        <v>0</v>
      </c>
      <c r="N51" s="13">
        <v>8</v>
      </c>
      <c r="O51" s="13">
        <v>1</v>
      </c>
      <c r="P51" s="13">
        <v>0</v>
      </c>
      <c r="Q51" s="13">
        <v>0</v>
      </c>
      <c r="R51" s="13">
        <v>0</v>
      </c>
      <c r="S51" s="13">
        <v>1</v>
      </c>
      <c r="T51" s="18">
        <f t="shared" si="3"/>
        <v>0.33333333333333331</v>
      </c>
      <c r="U51" s="19">
        <f t="shared" si="4"/>
        <v>9.0909090909090912E-2</v>
      </c>
      <c r="V51" s="19">
        <f t="shared" si="5"/>
        <v>0.4242424242424242</v>
      </c>
      <c r="W51" s="19">
        <f t="shared" si="6"/>
        <v>9.0909090909090912E-2</v>
      </c>
    </row>
    <row r="52" spans="1:23" ht="15.6" x14ac:dyDescent="0.3">
      <c r="A52" s="12" t="s">
        <v>59</v>
      </c>
      <c r="B52" s="13">
        <v>14</v>
      </c>
      <c r="C52" s="13">
        <v>11</v>
      </c>
      <c r="D52" s="13">
        <v>8</v>
      </c>
      <c r="E52" s="13">
        <v>1</v>
      </c>
      <c r="F52" s="13">
        <f>G52+H52+I52+J52</f>
        <v>1</v>
      </c>
      <c r="G52" s="13">
        <v>0</v>
      </c>
      <c r="H52" s="13">
        <v>1</v>
      </c>
      <c r="I52" s="13">
        <v>0</v>
      </c>
      <c r="J52" s="13">
        <v>0</v>
      </c>
      <c r="K52" s="13">
        <v>1</v>
      </c>
      <c r="L52" s="13">
        <v>2</v>
      </c>
      <c r="M52" s="13">
        <v>1</v>
      </c>
      <c r="N52" s="13">
        <v>2</v>
      </c>
      <c r="O52" s="13">
        <v>0</v>
      </c>
      <c r="P52" s="13">
        <v>0</v>
      </c>
      <c r="Q52" s="13">
        <v>1</v>
      </c>
      <c r="R52" s="13">
        <v>1</v>
      </c>
      <c r="S52" s="13">
        <v>0</v>
      </c>
      <c r="T52" s="18">
        <f t="shared" si="3"/>
        <v>0.27272727272727271</v>
      </c>
      <c r="U52" s="19">
        <f t="shared" si="4"/>
        <v>0.25</v>
      </c>
      <c r="V52" s="19">
        <f t="shared" si="5"/>
        <v>0.52272727272727271</v>
      </c>
      <c r="W52" s="19">
        <f t="shared" si="6"/>
        <v>0.125</v>
      </c>
    </row>
    <row r="53" spans="1:23" ht="15.6" x14ac:dyDescent="0.3">
      <c r="A53" s="12" t="s">
        <v>60</v>
      </c>
      <c r="B53" s="13">
        <v>9</v>
      </c>
      <c r="C53" s="13">
        <v>9</v>
      </c>
      <c r="D53" s="13">
        <v>9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4</v>
      </c>
      <c r="O53" s="13">
        <v>0</v>
      </c>
      <c r="P53" s="13">
        <v>0</v>
      </c>
      <c r="Q53" s="13">
        <v>1</v>
      </c>
      <c r="R53" s="13">
        <v>1</v>
      </c>
      <c r="S53" s="13">
        <v>0</v>
      </c>
      <c r="T53" s="18">
        <f t="shared" si="3"/>
        <v>0</v>
      </c>
      <c r="U53" s="19">
        <f t="shared" si="4"/>
        <v>0</v>
      </c>
      <c r="V53" s="19">
        <f t="shared" si="5"/>
        <v>0</v>
      </c>
      <c r="W53" s="19">
        <f t="shared" si="6"/>
        <v>0</v>
      </c>
    </row>
    <row r="54" spans="1:23" ht="15.6" x14ac:dyDescent="0.3">
      <c r="A54" s="12" t="s">
        <v>61</v>
      </c>
      <c r="B54" s="13">
        <v>11</v>
      </c>
      <c r="C54" s="13">
        <v>8</v>
      </c>
      <c r="D54" s="13">
        <v>6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2</v>
      </c>
      <c r="M54" s="13">
        <v>0</v>
      </c>
      <c r="N54" s="13">
        <v>5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8">
        <f t="shared" si="3"/>
        <v>0.25</v>
      </c>
      <c r="U54" s="19">
        <f t="shared" si="4"/>
        <v>0</v>
      </c>
      <c r="V54" s="19">
        <f t="shared" si="5"/>
        <v>0.25</v>
      </c>
      <c r="W54" s="19">
        <f t="shared" si="6"/>
        <v>0</v>
      </c>
    </row>
    <row r="55" spans="1:23" ht="15.6" x14ac:dyDescent="0.3">
      <c r="A55" s="12" t="s">
        <v>62</v>
      </c>
      <c r="B55" s="13">
        <v>1</v>
      </c>
      <c r="C55" s="13">
        <v>4</v>
      </c>
      <c r="D55" s="13">
        <v>4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3</v>
      </c>
      <c r="O55" s="13">
        <v>0</v>
      </c>
      <c r="P55" s="13">
        <v>0</v>
      </c>
      <c r="Q55" s="13">
        <v>1</v>
      </c>
      <c r="R55" s="13">
        <v>0</v>
      </c>
      <c r="S55" s="13">
        <v>0</v>
      </c>
      <c r="T55" s="18">
        <f t="shared" si="3"/>
        <v>0</v>
      </c>
      <c r="U55" s="19">
        <f t="shared" si="4"/>
        <v>0</v>
      </c>
      <c r="V55" s="19">
        <f t="shared" si="5"/>
        <v>0</v>
      </c>
      <c r="W55" s="19">
        <f t="shared" si="6"/>
        <v>0</v>
      </c>
    </row>
    <row r="56" spans="1:23" ht="15.6" x14ac:dyDescent="0.3">
      <c r="A56" s="12" t="s">
        <v>63</v>
      </c>
      <c r="B56" s="13">
        <v>1</v>
      </c>
      <c r="C56" s="13">
        <v>4</v>
      </c>
      <c r="D56" s="13">
        <v>3</v>
      </c>
      <c r="E56" s="13">
        <v>0</v>
      </c>
      <c r="F56" s="13">
        <f>G56+H56+I56+J56</f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1</v>
      </c>
      <c r="M56" s="13">
        <v>0</v>
      </c>
      <c r="N56" s="13">
        <v>1</v>
      </c>
      <c r="O56" s="13">
        <v>0</v>
      </c>
      <c r="P56" s="13">
        <v>0</v>
      </c>
      <c r="Q56" s="13">
        <v>0</v>
      </c>
      <c r="R56" s="13">
        <v>0</v>
      </c>
      <c r="S56" s="13">
        <v>1</v>
      </c>
      <c r="T56" s="18">
        <f t="shared" si="3"/>
        <v>0.25</v>
      </c>
      <c r="U56" s="19">
        <f t="shared" si="4"/>
        <v>0</v>
      </c>
      <c r="V56" s="19">
        <f t="shared" si="5"/>
        <v>0.25</v>
      </c>
      <c r="W56" s="19">
        <f t="shared" si="6"/>
        <v>0</v>
      </c>
    </row>
    <row r="57" spans="1:23" ht="15.6" x14ac:dyDescent="0.3">
      <c r="A57" s="12" t="s">
        <v>64</v>
      </c>
      <c r="B57" s="13">
        <v>13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8">
        <v>0</v>
      </c>
      <c r="U57" s="19">
        <v>0</v>
      </c>
      <c r="V57" s="18">
        <v>0</v>
      </c>
      <c r="W57" s="18">
        <v>0</v>
      </c>
    </row>
    <row r="58" spans="1:23" ht="15.6" x14ac:dyDescent="0.3">
      <c r="A58" s="12" t="s">
        <v>65</v>
      </c>
      <c r="B58" s="13">
        <v>10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8">
        <v>0</v>
      </c>
      <c r="U58" s="19">
        <v>0</v>
      </c>
      <c r="V58" s="19">
        <v>0</v>
      </c>
      <c r="W58" s="19">
        <v>0</v>
      </c>
    </row>
    <row r="59" spans="1:23" ht="15.6" x14ac:dyDescent="0.3">
      <c r="A59" s="12" t="s">
        <v>66</v>
      </c>
      <c r="B59" s="13">
        <v>3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8">
        <v>0</v>
      </c>
      <c r="U59" s="19">
        <v>0</v>
      </c>
      <c r="V59" s="19">
        <f>T59+U59</f>
        <v>0</v>
      </c>
      <c r="W59" s="19">
        <v>0</v>
      </c>
    </row>
    <row r="60" spans="1:23" ht="15.6" x14ac:dyDescent="0.3">
      <c r="A60" s="12" t="s">
        <v>67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8">
        <v>0</v>
      </c>
      <c r="U60" s="19">
        <v>0</v>
      </c>
      <c r="V60" s="19">
        <v>0</v>
      </c>
      <c r="W60" s="19">
        <v>0</v>
      </c>
    </row>
    <row r="61" spans="1:23" ht="15.6" x14ac:dyDescent="0.3">
      <c r="A61" s="12" t="s">
        <v>68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8">
        <v>0</v>
      </c>
      <c r="U61" s="19">
        <v>0</v>
      </c>
      <c r="V61" s="18">
        <v>0</v>
      </c>
      <c r="W61" s="18">
        <v>0</v>
      </c>
    </row>
    <row r="64" spans="1:23" ht="18" x14ac:dyDescent="0.35">
      <c r="A64" s="10" t="s">
        <v>95</v>
      </c>
      <c r="H64" s="11" t="s">
        <v>70</v>
      </c>
    </row>
    <row r="65" spans="1:17" ht="15.6" x14ac:dyDescent="0.3">
      <c r="A65" s="20"/>
      <c r="B65" s="9" t="s">
        <v>71</v>
      </c>
      <c r="C65" s="9" t="s">
        <v>72</v>
      </c>
      <c r="D65" s="9" t="s">
        <v>73</v>
      </c>
      <c r="E65" s="21" t="s">
        <v>74</v>
      </c>
      <c r="F65" s="9" t="s">
        <v>75</v>
      </c>
      <c r="G65" s="9" t="s">
        <v>76</v>
      </c>
      <c r="H65" s="9" t="s">
        <v>77</v>
      </c>
      <c r="I65" s="9" t="s">
        <v>78</v>
      </c>
      <c r="J65" s="9" t="s">
        <v>79</v>
      </c>
      <c r="K65" s="9" t="s">
        <v>80</v>
      </c>
      <c r="L65" s="9" t="s">
        <v>81</v>
      </c>
      <c r="M65" s="9" t="s">
        <v>82</v>
      </c>
      <c r="N65" s="9" t="s">
        <v>83</v>
      </c>
      <c r="O65" s="9" t="s">
        <v>84</v>
      </c>
      <c r="P65" s="22" t="s">
        <v>85</v>
      </c>
      <c r="Q65" s="9" t="s">
        <v>86</v>
      </c>
    </row>
    <row r="66" spans="1:17" ht="15.6" x14ac:dyDescent="0.3">
      <c r="A66" s="12" t="s">
        <v>87</v>
      </c>
      <c r="B66" s="8">
        <v>16</v>
      </c>
      <c r="C66" s="13">
        <v>0</v>
      </c>
      <c r="D66" s="13">
        <v>0</v>
      </c>
      <c r="E66" s="23">
        <v>66</v>
      </c>
      <c r="F66" s="13">
        <v>36</v>
      </c>
      <c r="G66" s="13">
        <v>78</v>
      </c>
      <c r="H66" s="13">
        <v>0</v>
      </c>
      <c r="I66" s="13">
        <v>26</v>
      </c>
      <c r="J66" s="13">
        <v>24</v>
      </c>
      <c r="K66" s="13">
        <v>0</v>
      </c>
      <c r="L66" s="13">
        <v>0</v>
      </c>
      <c r="M66" s="8">
        <v>2</v>
      </c>
      <c r="N66" s="13">
        <v>4</v>
      </c>
      <c r="O66" s="24">
        <v>0</v>
      </c>
      <c r="P66" s="25">
        <f>F66*9/E66</f>
        <v>4.9090909090909092</v>
      </c>
      <c r="Q66" s="26">
        <f t="shared" ref="Q66:Q74" si="7">(G66+J66)/E66</f>
        <v>1.5454545454545454</v>
      </c>
    </row>
    <row r="67" spans="1:17" ht="15.6" x14ac:dyDescent="0.3">
      <c r="A67" s="12" t="s">
        <v>90</v>
      </c>
      <c r="B67" s="13">
        <v>12</v>
      </c>
      <c r="C67" s="13">
        <v>0</v>
      </c>
      <c r="D67" s="13">
        <v>0</v>
      </c>
      <c r="E67" s="24">
        <v>64</v>
      </c>
      <c r="F67" s="13">
        <v>50</v>
      </c>
      <c r="G67" s="13">
        <v>93</v>
      </c>
      <c r="H67" s="13">
        <v>0</v>
      </c>
      <c r="I67" s="8">
        <v>32</v>
      </c>
      <c r="J67" s="8">
        <v>14</v>
      </c>
      <c r="K67" s="13">
        <v>0</v>
      </c>
      <c r="L67" s="13">
        <v>0</v>
      </c>
      <c r="M67" s="13">
        <v>1</v>
      </c>
      <c r="N67" s="13">
        <v>8</v>
      </c>
      <c r="O67" s="13">
        <v>0</v>
      </c>
      <c r="P67" s="25">
        <f>F67*9/E67</f>
        <v>7.03125</v>
      </c>
      <c r="Q67" s="25">
        <f t="shared" si="7"/>
        <v>1.671875</v>
      </c>
    </row>
    <row r="68" spans="1:17" ht="15.6" x14ac:dyDescent="0.3">
      <c r="A68" s="12" t="s">
        <v>65</v>
      </c>
      <c r="B68" s="13">
        <v>12</v>
      </c>
      <c r="C68" s="13">
        <v>0</v>
      </c>
      <c r="D68" s="13">
        <v>0</v>
      </c>
      <c r="E68" s="24">
        <v>19</v>
      </c>
      <c r="F68" s="13">
        <v>8</v>
      </c>
      <c r="G68" s="13">
        <v>18</v>
      </c>
      <c r="H68" s="13">
        <v>0</v>
      </c>
      <c r="I68" s="13">
        <v>11</v>
      </c>
      <c r="J68" s="13">
        <v>20</v>
      </c>
      <c r="K68" s="13">
        <v>0</v>
      </c>
      <c r="L68" s="13">
        <v>0</v>
      </c>
      <c r="M68" s="13">
        <v>1</v>
      </c>
      <c r="N68" s="13">
        <v>0</v>
      </c>
      <c r="O68" s="13">
        <v>0</v>
      </c>
      <c r="P68" s="25">
        <f>F68*9/E68</f>
        <v>3.7894736842105261</v>
      </c>
      <c r="Q68" s="25">
        <f t="shared" si="7"/>
        <v>2</v>
      </c>
    </row>
    <row r="69" spans="1:17" ht="15.6" x14ac:dyDescent="0.3">
      <c r="A69" s="12" t="s">
        <v>89</v>
      </c>
      <c r="B69" s="13">
        <v>3</v>
      </c>
      <c r="C69" s="13">
        <v>0</v>
      </c>
      <c r="D69" s="13">
        <v>0</v>
      </c>
      <c r="E69" s="24">
        <v>11</v>
      </c>
      <c r="F69" s="13">
        <v>2</v>
      </c>
      <c r="G69" s="13">
        <v>5</v>
      </c>
      <c r="H69" s="13">
        <v>0</v>
      </c>
      <c r="I69" s="13">
        <v>10</v>
      </c>
      <c r="J69" s="13">
        <v>11</v>
      </c>
      <c r="K69" s="13">
        <v>0</v>
      </c>
      <c r="L69" s="13">
        <v>0</v>
      </c>
      <c r="M69" s="13">
        <v>1</v>
      </c>
      <c r="N69" s="13">
        <v>0</v>
      </c>
      <c r="O69" s="13">
        <v>0</v>
      </c>
      <c r="P69" s="25">
        <f>F69*9/E69</f>
        <v>1.6363636363636365</v>
      </c>
      <c r="Q69" s="25">
        <f t="shared" si="7"/>
        <v>1.4545454545454546</v>
      </c>
    </row>
    <row r="70" spans="1:17" ht="15.6" x14ac:dyDescent="0.3">
      <c r="A70" s="12" t="s">
        <v>88</v>
      </c>
      <c r="B70" s="27">
        <v>3</v>
      </c>
      <c r="C70" s="27">
        <v>0</v>
      </c>
      <c r="D70" s="27">
        <v>0</v>
      </c>
      <c r="E70" s="28">
        <v>7</v>
      </c>
      <c r="F70" s="27">
        <v>3</v>
      </c>
      <c r="G70" s="27">
        <v>5</v>
      </c>
      <c r="H70" s="27">
        <v>0</v>
      </c>
      <c r="I70" s="27">
        <v>8</v>
      </c>
      <c r="J70" s="27">
        <v>3</v>
      </c>
      <c r="K70" s="27">
        <v>0</v>
      </c>
      <c r="L70" s="27">
        <v>0</v>
      </c>
      <c r="M70" s="27">
        <v>1</v>
      </c>
      <c r="N70" s="27">
        <v>0</v>
      </c>
      <c r="O70" s="27">
        <v>0</v>
      </c>
      <c r="P70" s="29">
        <f>F70*9/E70</f>
        <v>3.8571428571428572</v>
      </c>
      <c r="Q70" s="29">
        <f t="shared" si="7"/>
        <v>1.1428571428571428</v>
      </c>
    </row>
    <row r="71" spans="1:17" ht="15.6" x14ac:dyDescent="0.3">
      <c r="A71" s="12" t="s">
        <v>92</v>
      </c>
      <c r="B71" s="13">
        <v>8</v>
      </c>
      <c r="C71" s="13">
        <v>0</v>
      </c>
      <c r="D71" s="13">
        <v>0</v>
      </c>
      <c r="E71" s="24">
        <v>31</v>
      </c>
      <c r="F71" s="8">
        <v>14</v>
      </c>
      <c r="G71" s="8">
        <v>27</v>
      </c>
      <c r="H71" s="13">
        <v>0</v>
      </c>
      <c r="I71" s="13">
        <v>12</v>
      </c>
      <c r="J71" s="13">
        <v>33</v>
      </c>
      <c r="K71" s="13">
        <v>0</v>
      </c>
      <c r="L71" s="13">
        <v>0</v>
      </c>
      <c r="M71" s="13">
        <v>0</v>
      </c>
      <c r="N71" s="8">
        <v>3</v>
      </c>
      <c r="O71" s="13">
        <v>0</v>
      </c>
      <c r="P71" s="26">
        <v>4.0599999999999996</v>
      </c>
      <c r="Q71" s="25">
        <f t="shared" si="7"/>
        <v>1.935483870967742</v>
      </c>
    </row>
    <row r="72" spans="1:17" ht="15.6" x14ac:dyDescent="0.3">
      <c r="A72" s="12" t="s">
        <v>58</v>
      </c>
      <c r="B72" s="13">
        <v>8</v>
      </c>
      <c r="C72" s="13">
        <v>0</v>
      </c>
      <c r="D72" s="13">
        <v>0</v>
      </c>
      <c r="E72" s="24">
        <v>17</v>
      </c>
      <c r="F72" s="13">
        <v>9</v>
      </c>
      <c r="G72" s="13">
        <v>18</v>
      </c>
      <c r="H72" s="13">
        <v>0</v>
      </c>
      <c r="I72" s="13">
        <v>8</v>
      </c>
      <c r="J72" s="13">
        <v>8</v>
      </c>
      <c r="K72" s="13">
        <v>0</v>
      </c>
      <c r="L72" s="13">
        <v>0</v>
      </c>
      <c r="M72" s="13">
        <v>0</v>
      </c>
      <c r="N72" s="13">
        <v>1</v>
      </c>
      <c r="O72" s="24">
        <v>0</v>
      </c>
      <c r="P72" s="25">
        <f>F72*9/E72</f>
        <v>4.7647058823529411</v>
      </c>
      <c r="Q72" s="25">
        <f t="shared" si="7"/>
        <v>1.5294117647058822</v>
      </c>
    </row>
    <row r="73" spans="1:17" ht="15.6" x14ac:dyDescent="0.3">
      <c r="A73" s="12" t="s">
        <v>66</v>
      </c>
      <c r="B73" s="1">
        <v>4</v>
      </c>
      <c r="C73" s="1">
        <v>0</v>
      </c>
      <c r="D73" s="1">
        <v>0</v>
      </c>
      <c r="E73" s="30">
        <v>7</v>
      </c>
      <c r="F73" s="1">
        <v>3</v>
      </c>
      <c r="G73" s="1">
        <v>5</v>
      </c>
      <c r="H73" s="1">
        <v>0</v>
      </c>
      <c r="I73" s="1">
        <v>11</v>
      </c>
      <c r="J73" s="1">
        <v>13</v>
      </c>
      <c r="K73" s="1">
        <v>0</v>
      </c>
      <c r="L73" s="1">
        <v>0</v>
      </c>
      <c r="M73" s="1">
        <v>0</v>
      </c>
      <c r="N73" s="1">
        <v>1</v>
      </c>
      <c r="O73" s="1">
        <v>0</v>
      </c>
      <c r="P73" s="29">
        <f>F73*9/E73</f>
        <v>3.8571428571428572</v>
      </c>
      <c r="Q73" s="29">
        <f t="shared" si="7"/>
        <v>2.5714285714285716</v>
      </c>
    </row>
    <row r="74" spans="1:17" ht="15.6" x14ac:dyDescent="0.3">
      <c r="A74" s="12" t="s">
        <v>91</v>
      </c>
      <c r="B74" s="27">
        <v>1</v>
      </c>
      <c r="C74" s="27">
        <v>0</v>
      </c>
      <c r="D74" s="27">
        <v>0</v>
      </c>
      <c r="E74" s="28">
        <v>2</v>
      </c>
      <c r="F74" s="27">
        <v>1</v>
      </c>
      <c r="G74" s="27">
        <v>1</v>
      </c>
      <c r="H74" s="27">
        <v>0</v>
      </c>
      <c r="I74" s="27">
        <v>0</v>
      </c>
      <c r="J74" s="27">
        <v>3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9">
        <f>F74*9/E74</f>
        <v>4.5</v>
      </c>
      <c r="Q74" s="29">
        <f t="shared" si="7"/>
        <v>2</v>
      </c>
    </row>
    <row r="75" spans="1:17" ht="15.6" x14ac:dyDescent="0.3">
      <c r="A75" s="12" t="s">
        <v>52</v>
      </c>
      <c r="B75" s="27">
        <v>2</v>
      </c>
      <c r="C75" s="27">
        <v>0</v>
      </c>
      <c r="D75" s="27">
        <v>0</v>
      </c>
      <c r="E75" s="28">
        <v>2</v>
      </c>
      <c r="F75" s="27">
        <v>0</v>
      </c>
      <c r="G75" s="27">
        <v>0</v>
      </c>
      <c r="H75" s="27">
        <v>0</v>
      </c>
      <c r="I75" s="27">
        <v>2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13">
        <v>1</v>
      </c>
      <c r="P75" s="31">
        <v>0</v>
      </c>
      <c r="Q75" s="31">
        <v>0</v>
      </c>
    </row>
  </sheetData>
  <sortState xmlns:xlrd2="http://schemas.microsoft.com/office/spreadsheetml/2017/richdata2" ref="A66:Q75">
    <sortCondition descending="1" ref="M66:M7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2019-01-16T18:16:37Z</dcterms:created>
  <dcterms:modified xsi:type="dcterms:W3CDTF">2020-10-03T17:48:07Z</dcterms:modified>
</cp:coreProperties>
</file>