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Misc\Baseball\Kids Baseball\Mike's Baseball\Website\The Elims\Elims Teams\"/>
    </mc:Choice>
  </mc:AlternateContent>
  <xr:revisionPtr revIDLastSave="0" documentId="13_ncr:1_{BC1A7064-EFCD-49C1-9BB1-BCA98CE0B71F}" xr6:coauthVersionLast="47" xr6:coauthVersionMax="47" xr10:uidLastSave="{00000000-0000-0000-0000-000000000000}"/>
  <bookViews>
    <workbookView xWindow="-120" yWindow="-120" windowWidth="29040" windowHeight="15720" xr2:uid="{9D23433C-EEE7-4B05-AB7C-4D5D612A1E6A}"/>
  </bookViews>
  <sheets>
    <sheet name="Markha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" l="1"/>
  <c r="P11" i="1"/>
  <c r="T11" i="1" s="1"/>
  <c r="O11" i="1"/>
  <c r="N11" i="1"/>
  <c r="T10" i="1"/>
  <c r="S10" i="1"/>
  <c r="Q10" i="1"/>
  <c r="T9" i="1"/>
  <c r="S9" i="1"/>
  <c r="Q9" i="1"/>
  <c r="T8" i="1"/>
  <c r="S8" i="1"/>
  <c r="Q8" i="1"/>
  <c r="M8" i="1"/>
  <c r="T7" i="1"/>
  <c r="S7" i="1"/>
  <c r="Q7" i="1"/>
  <c r="M7" i="1"/>
  <c r="T6" i="1"/>
  <c r="S6" i="1"/>
  <c r="Q6" i="1"/>
  <c r="M6" i="1"/>
  <c r="T5" i="1"/>
  <c r="S5" i="1"/>
  <c r="Q5" i="1"/>
  <c r="M5" i="1"/>
  <c r="T4" i="1"/>
  <c r="S4" i="1"/>
  <c r="Q4" i="1"/>
  <c r="M4" i="1"/>
  <c r="M11" i="1" s="1"/>
  <c r="S11" i="1" s="1"/>
  <c r="Q11" i="1" l="1"/>
</calcChain>
</file>

<file path=xl/sharedStrings.xml><?xml version="1.0" encoding="utf-8"?>
<sst xmlns="http://schemas.openxmlformats.org/spreadsheetml/2006/main" count="87" uniqueCount="41">
  <si>
    <t>Game Results</t>
  </si>
  <si>
    <t>Versus</t>
  </si>
  <si>
    <t>W</t>
  </si>
  <si>
    <t>L</t>
  </si>
  <si>
    <t>Year</t>
  </si>
  <si>
    <t>Games</t>
  </si>
  <si>
    <t>Won</t>
  </si>
  <si>
    <t>Loss</t>
  </si>
  <si>
    <t>RF</t>
  </si>
  <si>
    <t>Avg RF</t>
  </si>
  <si>
    <t>RA</t>
  </si>
  <si>
    <t>Avg RA</t>
  </si>
  <si>
    <t>Run Diff</t>
  </si>
  <si>
    <t>Markham</t>
  </si>
  <si>
    <t>Oakville</t>
  </si>
  <si>
    <t>Barrie</t>
  </si>
  <si>
    <t>Sarnia</t>
  </si>
  <si>
    <t>Brampron</t>
  </si>
  <si>
    <t>Burlington</t>
  </si>
  <si>
    <t>Windsor A's</t>
  </si>
  <si>
    <t>Erindale</t>
  </si>
  <si>
    <t>Etobicoke</t>
  </si>
  <si>
    <t>Lakeside</t>
  </si>
  <si>
    <t xml:space="preserve">Markham </t>
  </si>
  <si>
    <t>Milton</t>
  </si>
  <si>
    <t>Mississauga</t>
  </si>
  <si>
    <t>Totals</t>
  </si>
  <si>
    <t>St. Catharines/Niagara</t>
  </si>
  <si>
    <t>Newmarket</t>
  </si>
  <si>
    <t>Windsor Stars</t>
  </si>
  <si>
    <t>Northumberland</t>
  </si>
  <si>
    <t>Oshawa</t>
  </si>
  <si>
    <t>Pickering/Ajax</t>
  </si>
  <si>
    <t>Tecumseh</t>
  </si>
  <si>
    <t xml:space="preserve">Brampton </t>
  </si>
  <si>
    <t>Thornhill Reds</t>
  </si>
  <si>
    <t>Whitby</t>
  </si>
  <si>
    <t xml:space="preserve"> Barrie</t>
  </si>
  <si>
    <t xml:space="preserve"> Erindale</t>
  </si>
  <si>
    <t xml:space="preserve"> Pickering/Ajax</t>
  </si>
  <si>
    <t>Markham Canadians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</si>
</sst>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22"/>
      <color rgb="FF0070C0"/>
      <name val="Algerian"/>
      <family val="5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0" xfId="0" applyFont="1"/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0DEA3-553E-4D4B-BDA8-6595ACCE9410}">
  <dimension ref="B1:U30"/>
  <sheetViews>
    <sheetView showGridLines="0" tabSelected="1" workbookViewId="0"/>
  </sheetViews>
  <sheetFormatPr defaultRowHeight="15" x14ac:dyDescent="0.25"/>
  <cols>
    <col min="2" max="2" width="10.5703125" customWidth="1"/>
    <col min="3" max="3" width="5.140625" customWidth="1"/>
    <col min="4" max="4" width="20" customWidth="1"/>
    <col min="5" max="5" width="4.5703125" customWidth="1"/>
    <col min="6" max="6" width="7.42578125" customWidth="1"/>
    <col min="7" max="7" width="6.7109375" customWidth="1"/>
    <col min="8" max="8" width="20.85546875" customWidth="1"/>
    <col min="9" max="9" width="6.140625" customWidth="1"/>
    <col min="10" max="10" width="5" customWidth="1"/>
    <col min="11" max="11" width="6.7109375" customWidth="1"/>
    <col min="13" max="13" width="7.85546875" customWidth="1"/>
    <col min="14" max="15" width="6.28515625" customWidth="1"/>
    <col min="16" max="16" width="6.140625" customWidth="1"/>
    <col min="17" max="17" width="7.7109375" customWidth="1"/>
    <col min="18" max="18" width="5.85546875" customWidth="1"/>
    <col min="19" max="19" width="7.85546875" customWidth="1"/>
  </cols>
  <sheetData>
    <row r="1" spans="2:20" ht="30" x14ac:dyDescent="0.45">
      <c r="H1" s="32" t="s">
        <v>40</v>
      </c>
    </row>
    <row r="2" spans="2:20" x14ac:dyDescent="0.25">
      <c r="G2" s="1"/>
      <c r="H2" s="1"/>
      <c r="I2" s="1"/>
      <c r="J2" s="1"/>
    </row>
    <row r="3" spans="2:20" x14ac:dyDescent="0.25">
      <c r="B3" s="2"/>
      <c r="C3" s="3"/>
      <c r="D3" s="4" t="s">
        <v>0</v>
      </c>
      <c r="E3" s="3"/>
      <c r="F3" s="5"/>
      <c r="G3" s="1"/>
      <c r="H3" s="6" t="s">
        <v>1</v>
      </c>
      <c r="I3" s="4" t="s">
        <v>2</v>
      </c>
      <c r="J3" s="7" t="s">
        <v>3</v>
      </c>
      <c r="L3" s="6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8" t="s">
        <v>9</v>
      </c>
      <c r="R3" s="4" t="s">
        <v>10</v>
      </c>
      <c r="S3" s="8" t="s">
        <v>11</v>
      </c>
      <c r="T3" s="9" t="s">
        <v>12</v>
      </c>
    </row>
    <row r="4" spans="2:20" x14ac:dyDescent="0.25">
      <c r="B4" s="10" t="s">
        <v>13</v>
      </c>
      <c r="C4" s="1">
        <v>2</v>
      </c>
      <c r="D4" s="1" t="s">
        <v>14</v>
      </c>
      <c r="E4" s="1">
        <v>5</v>
      </c>
      <c r="F4" s="11">
        <v>2013</v>
      </c>
      <c r="G4" s="1"/>
      <c r="H4" s="12" t="s">
        <v>15</v>
      </c>
      <c r="I4" s="13">
        <v>1</v>
      </c>
      <c r="J4" s="14">
        <v>0</v>
      </c>
      <c r="L4" s="10">
        <v>2013</v>
      </c>
      <c r="M4" s="1">
        <f>N4+O4</f>
        <v>2</v>
      </c>
      <c r="N4" s="13">
        <v>0</v>
      </c>
      <c r="O4" s="13">
        <v>2</v>
      </c>
      <c r="P4" s="13">
        <v>4</v>
      </c>
      <c r="Q4" s="15">
        <f>P4/8</f>
        <v>0.5</v>
      </c>
      <c r="R4" s="13">
        <v>12</v>
      </c>
      <c r="S4" s="33">
        <f>R4/2</f>
        <v>6</v>
      </c>
      <c r="T4" s="16">
        <f t="shared" ref="T4:T11" si="0">P4-R4</f>
        <v>-8</v>
      </c>
    </row>
    <row r="5" spans="2:20" x14ac:dyDescent="0.25">
      <c r="B5" s="10" t="s">
        <v>13</v>
      </c>
      <c r="C5" s="1">
        <v>2</v>
      </c>
      <c r="D5" s="1" t="s">
        <v>16</v>
      </c>
      <c r="E5" s="1">
        <v>7</v>
      </c>
      <c r="F5" s="11">
        <v>2013</v>
      </c>
      <c r="G5" s="1"/>
      <c r="H5" s="12" t="s">
        <v>17</v>
      </c>
      <c r="I5" s="13">
        <v>0</v>
      </c>
      <c r="J5" s="14">
        <v>1</v>
      </c>
      <c r="L5" s="10">
        <v>2012</v>
      </c>
      <c r="M5" s="1">
        <f>N5+O5</f>
        <v>2</v>
      </c>
      <c r="N5" s="13">
        <v>0</v>
      </c>
      <c r="O5" s="13">
        <v>2</v>
      </c>
      <c r="P5" s="13">
        <v>4</v>
      </c>
      <c r="Q5" s="13">
        <f>P5/2</f>
        <v>2</v>
      </c>
      <c r="R5" s="13">
        <v>11</v>
      </c>
      <c r="S5" s="17">
        <f>R5/2</f>
        <v>5.5</v>
      </c>
      <c r="T5" s="14">
        <f t="shared" si="0"/>
        <v>-7</v>
      </c>
    </row>
    <row r="6" spans="2:20" x14ac:dyDescent="0.25">
      <c r="B6" s="10" t="s">
        <v>13</v>
      </c>
      <c r="C6" s="1">
        <v>2</v>
      </c>
      <c r="D6" s="1" t="s">
        <v>14</v>
      </c>
      <c r="E6" s="1">
        <v>6</v>
      </c>
      <c r="F6" s="11">
        <v>2012</v>
      </c>
      <c r="G6" s="18"/>
      <c r="H6" s="12" t="s">
        <v>18</v>
      </c>
      <c r="I6" s="13">
        <v>2</v>
      </c>
      <c r="J6" s="14">
        <v>0</v>
      </c>
      <c r="L6" s="10">
        <v>2011</v>
      </c>
      <c r="M6" s="1">
        <f>N6+O6</f>
        <v>6</v>
      </c>
      <c r="N6" s="13">
        <v>4</v>
      </c>
      <c r="O6" s="13">
        <v>2</v>
      </c>
      <c r="P6" s="13">
        <v>16</v>
      </c>
      <c r="Q6" s="17">
        <f>P6/6</f>
        <v>2.6666666666666665</v>
      </c>
      <c r="R6" s="13">
        <v>19</v>
      </c>
      <c r="S6" s="17">
        <f>R6/6</f>
        <v>3.1666666666666665</v>
      </c>
      <c r="T6" s="14">
        <f t="shared" si="0"/>
        <v>-3</v>
      </c>
    </row>
    <row r="7" spans="2:20" x14ac:dyDescent="0.25">
      <c r="B7" s="10" t="s">
        <v>13</v>
      </c>
      <c r="C7" s="1">
        <v>2</v>
      </c>
      <c r="D7" s="1" t="s">
        <v>19</v>
      </c>
      <c r="E7" s="1">
        <v>5</v>
      </c>
      <c r="F7" s="11">
        <v>2012</v>
      </c>
      <c r="G7" s="18"/>
      <c r="H7" s="12" t="s">
        <v>20</v>
      </c>
      <c r="I7" s="13">
        <v>0</v>
      </c>
      <c r="J7" s="14">
        <v>1</v>
      </c>
      <c r="L7" s="10">
        <v>2010</v>
      </c>
      <c r="M7" s="1">
        <f>N7+O7</f>
        <v>4</v>
      </c>
      <c r="N7" s="13">
        <v>2</v>
      </c>
      <c r="O7" s="13">
        <v>2</v>
      </c>
      <c r="P7" s="13">
        <v>30</v>
      </c>
      <c r="Q7" s="17">
        <f>P7/4</f>
        <v>7.5</v>
      </c>
      <c r="R7" s="13">
        <v>29</v>
      </c>
      <c r="S7" s="17">
        <f>R7/4</f>
        <v>7.25</v>
      </c>
      <c r="T7" s="14">
        <f t="shared" si="0"/>
        <v>1</v>
      </c>
    </row>
    <row r="8" spans="2:20" x14ac:dyDescent="0.25">
      <c r="B8" s="19" t="s">
        <v>13</v>
      </c>
      <c r="C8" s="18">
        <v>8</v>
      </c>
      <c r="D8" s="18" t="s">
        <v>18</v>
      </c>
      <c r="E8" s="18">
        <v>1</v>
      </c>
      <c r="F8" s="20">
        <v>2011</v>
      </c>
      <c r="G8" s="18"/>
      <c r="H8" s="12" t="s">
        <v>21</v>
      </c>
      <c r="I8" s="13">
        <v>0</v>
      </c>
      <c r="J8" s="14">
        <v>1</v>
      </c>
      <c r="L8" s="10">
        <v>2009</v>
      </c>
      <c r="M8" s="1">
        <f>N8+O8</f>
        <v>3</v>
      </c>
      <c r="N8" s="13">
        <v>1</v>
      </c>
      <c r="O8" s="13">
        <v>2</v>
      </c>
      <c r="P8" s="13">
        <v>17</v>
      </c>
      <c r="Q8" s="17">
        <f>P8/3</f>
        <v>5.666666666666667</v>
      </c>
      <c r="R8" s="13">
        <v>20</v>
      </c>
      <c r="S8" s="17">
        <f>R8/3</f>
        <v>6.666666666666667</v>
      </c>
      <c r="T8" s="14">
        <f t="shared" si="0"/>
        <v>-3</v>
      </c>
    </row>
    <row r="9" spans="2:20" x14ac:dyDescent="0.25">
      <c r="B9" s="19" t="s">
        <v>13</v>
      </c>
      <c r="C9" s="18">
        <v>3</v>
      </c>
      <c r="D9" s="18" t="s">
        <v>22</v>
      </c>
      <c r="E9" s="18">
        <v>0</v>
      </c>
      <c r="F9" s="20">
        <v>2011</v>
      </c>
      <c r="G9" s="18"/>
      <c r="H9" s="12" t="s">
        <v>22</v>
      </c>
      <c r="I9" s="13">
        <v>2</v>
      </c>
      <c r="J9" s="14">
        <v>0</v>
      </c>
      <c r="L9" s="10">
        <v>2005</v>
      </c>
      <c r="M9" s="1">
        <v>4</v>
      </c>
      <c r="N9" s="13">
        <v>2</v>
      </c>
      <c r="O9" s="13">
        <v>2</v>
      </c>
      <c r="P9" s="13">
        <v>11</v>
      </c>
      <c r="Q9" s="17">
        <f>P9/M9</f>
        <v>2.75</v>
      </c>
      <c r="R9" s="13">
        <v>14</v>
      </c>
      <c r="S9" s="17">
        <f>R9/M9</f>
        <v>3.5</v>
      </c>
      <c r="T9" s="14">
        <f t="shared" si="0"/>
        <v>-3</v>
      </c>
    </row>
    <row r="10" spans="2:20" x14ac:dyDescent="0.25">
      <c r="B10" s="19" t="s">
        <v>23</v>
      </c>
      <c r="C10" s="18">
        <v>1</v>
      </c>
      <c r="D10" s="18" t="s">
        <v>24</v>
      </c>
      <c r="E10" s="18">
        <v>0</v>
      </c>
      <c r="F10" s="20">
        <v>2011</v>
      </c>
      <c r="G10" s="1"/>
      <c r="H10" s="12" t="s">
        <v>24</v>
      </c>
      <c r="I10" s="13">
        <v>1</v>
      </c>
      <c r="J10" s="14">
        <v>0</v>
      </c>
      <c r="L10" s="10">
        <v>2004</v>
      </c>
      <c r="M10" s="1">
        <v>5</v>
      </c>
      <c r="N10" s="13">
        <v>3</v>
      </c>
      <c r="O10" s="13">
        <v>2</v>
      </c>
      <c r="P10" s="13">
        <v>35</v>
      </c>
      <c r="Q10" s="13">
        <f>P10/M10</f>
        <v>7</v>
      </c>
      <c r="R10" s="13">
        <v>14</v>
      </c>
      <c r="S10" s="17">
        <f>R10/M10</f>
        <v>2.8</v>
      </c>
      <c r="T10" s="14">
        <f t="shared" si="0"/>
        <v>21</v>
      </c>
    </row>
    <row r="11" spans="2:20" x14ac:dyDescent="0.25">
      <c r="B11" s="10" t="s">
        <v>13</v>
      </c>
      <c r="C11" s="1">
        <v>0</v>
      </c>
      <c r="D11" s="1" t="s">
        <v>25</v>
      </c>
      <c r="E11" s="1">
        <v>3</v>
      </c>
      <c r="F11" s="11">
        <v>2011</v>
      </c>
      <c r="G11" s="1"/>
      <c r="H11" s="12" t="s">
        <v>25</v>
      </c>
      <c r="I11" s="13">
        <v>0</v>
      </c>
      <c r="J11" s="14">
        <v>1</v>
      </c>
      <c r="L11" s="21" t="s">
        <v>26</v>
      </c>
      <c r="M11" s="22">
        <f>SUM(M4:M10)</f>
        <v>26</v>
      </c>
      <c r="N11" s="22">
        <f t="shared" ref="N11:P11" si="1">SUM(N4:N10)</f>
        <v>12</v>
      </c>
      <c r="O11" s="22">
        <f t="shared" si="1"/>
        <v>14</v>
      </c>
      <c r="P11" s="22">
        <f t="shared" si="1"/>
        <v>117</v>
      </c>
      <c r="Q11" s="23">
        <f>P11/M11</f>
        <v>4.5</v>
      </c>
      <c r="R11" s="22">
        <f>SUM(R4:R10)</f>
        <v>119</v>
      </c>
      <c r="S11" s="23">
        <f>R11/M11</f>
        <v>4.5769230769230766</v>
      </c>
      <c r="T11" s="24">
        <f t="shared" si="0"/>
        <v>-2</v>
      </c>
    </row>
    <row r="12" spans="2:20" x14ac:dyDescent="0.25">
      <c r="B12" s="19" t="s">
        <v>13</v>
      </c>
      <c r="C12" s="18">
        <v>4</v>
      </c>
      <c r="D12" s="18" t="s">
        <v>27</v>
      </c>
      <c r="E12" s="18">
        <v>3</v>
      </c>
      <c r="F12" s="20">
        <v>2011</v>
      </c>
      <c r="G12" s="18"/>
      <c r="H12" s="12" t="s">
        <v>28</v>
      </c>
      <c r="I12" s="13">
        <v>1</v>
      </c>
      <c r="J12" s="14">
        <v>0</v>
      </c>
    </row>
    <row r="13" spans="2:20" x14ac:dyDescent="0.25">
      <c r="B13" s="10" t="s">
        <v>13</v>
      </c>
      <c r="C13" s="1">
        <v>0</v>
      </c>
      <c r="D13" s="1" t="s">
        <v>29</v>
      </c>
      <c r="E13" s="1">
        <v>12</v>
      </c>
      <c r="F13" s="11">
        <v>2011</v>
      </c>
      <c r="G13" s="1"/>
      <c r="H13" s="12" t="s">
        <v>30</v>
      </c>
      <c r="I13" s="13">
        <v>1</v>
      </c>
      <c r="J13" s="14">
        <v>0</v>
      </c>
    </row>
    <row r="14" spans="2:20" x14ac:dyDescent="0.25">
      <c r="B14" s="19" t="s">
        <v>13</v>
      </c>
      <c r="C14" s="18">
        <v>3</v>
      </c>
      <c r="D14" s="18" t="s">
        <v>22</v>
      </c>
      <c r="E14" s="18">
        <v>2</v>
      </c>
      <c r="F14" s="20">
        <v>2010</v>
      </c>
      <c r="G14" s="18"/>
      <c r="H14" s="12" t="s">
        <v>14</v>
      </c>
      <c r="I14" s="13">
        <v>1</v>
      </c>
      <c r="J14" s="14">
        <v>2</v>
      </c>
    </row>
    <row r="15" spans="2:20" x14ac:dyDescent="0.25">
      <c r="B15" s="19" t="s">
        <v>13</v>
      </c>
      <c r="C15" s="18">
        <v>5</v>
      </c>
      <c r="D15" s="18" t="s">
        <v>14</v>
      </c>
      <c r="E15" s="18">
        <v>0</v>
      </c>
      <c r="F15" s="20">
        <v>2010</v>
      </c>
      <c r="G15" s="1"/>
      <c r="H15" s="12" t="s">
        <v>31</v>
      </c>
      <c r="I15" s="13">
        <v>0</v>
      </c>
      <c r="J15" s="14">
        <v>1</v>
      </c>
    </row>
    <row r="16" spans="2:20" x14ac:dyDescent="0.25">
      <c r="B16" s="10" t="s">
        <v>13</v>
      </c>
      <c r="C16" s="1">
        <v>9</v>
      </c>
      <c r="D16" s="1" t="s">
        <v>31</v>
      </c>
      <c r="E16" s="1">
        <v>13</v>
      </c>
      <c r="F16" s="11">
        <v>2010</v>
      </c>
      <c r="G16" s="18"/>
      <c r="H16" s="12" t="s">
        <v>32</v>
      </c>
      <c r="I16" s="13">
        <v>0</v>
      </c>
      <c r="J16" s="14">
        <v>1</v>
      </c>
    </row>
    <row r="17" spans="2:21" x14ac:dyDescent="0.25">
      <c r="B17" s="10" t="s">
        <v>13</v>
      </c>
      <c r="C17" s="1">
        <v>13</v>
      </c>
      <c r="D17" s="1" t="s">
        <v>33</v>
      </c>
      <c r="E17" s="1">
        <v>14</v>
      </c>
      <c r="F17" s="11">
        <v>2010</v>
      </c>
      <c r="G17" s="1"/>
      <c r="H17" s="12" t="s">
        <v>16</v>
      </c>
      <c r="I17" s="13">
        <v>0</v>
      </c>
      <c r="J17" s="14">
        <v>1</v>
      </c>
      <c r="K17" s="1"/>
      <c r="U17" s="1"/>
    </row>
    <row r="18" spans="2:21" x14ac:dyDescent="0.25">
      <c r="B18" s="10" t="s">
        <v>13</v>
      </c>
      <c r="C18" s="1">
        <v>5</v>
      </c>
      <c r="D18" s="1" t="s">
        <v>34</v>
      </c>
      <c r="E18" s="1">
        <v>12</v>
      </c>
      <c r="F18" s="11">
        <v>2009</v>
      </c>
      <c r="G18" s="1"/>
      <c r="H18" s="12" t="s">
        <v>27</v>
      </c>
      <c r="I18" s="13">
        <v>1</v>
      </c>
      <c r="J18" s="14">
        <v>0</v>
      </c>
      <c r="K18" s="1"/>
      <c r="U18" s="1"/>
    </row>
    <row r="19" spans="2:21" x14ac:dyDescent="0.25">
      <c r="B19" s="10" t="s">
        <v>13</v>
      </c>
      <c r="C19" s="1">
        <v>5</v>
      </c>
      <c r="D19" s="1" t="s">
        <v>35</v>
      </c>
      <c r="E19" s="1">
        <v>6</v>
      </c>
      <c r="F19" s="11">
        <v>2009</v>
      </c>
      <c r="G19" s="18"/>
      <c r="H19" s="12" t="s">
        <v>33</v>
      </c>
      <c r="I19" s="13">
        <v>0</v>
      </c>
      <c r="J19" s="14">
        <v>2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1" x14ac:dyDescent="0.25">
      <c r="B20" s="19" t="s">
        <v>23</v>
      </c>
      <c r="C20" s="18">
        <v>7</v>
      </c>
      <c r="D20" s="18" t="s">
        <v>36</v>
      </c>
      <c r="E20" s="18">
        <v>2</v>
      </c>
      <c r="F20" s="20">
        <v>2009</v>
      </c>
      <c r="G20" s="1"/>
      <c r="H20" s="12" t="s">
        <v>35</v>
      </c>
      <c r="I20" s="13">
        <v>1</v>
      </c>
      <c r="J20" s="14">
        <v>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1" x14ac:dyDescent="0.25">
      <c r="B21" s="19" t="s">
        <v>13</v>
      </c>
      <c r="C21" s="18">
        <v>4</v>
      </c>
      <c r="D21" s="18" t="s">
        <v>37</v>
      </c>
      <c r="E21" s="18">
        <v>3</v>
      </c>
      <c r="F21" s="20">
        <v>2005</v>
      </c>
      <c r="G21" s="1"/>
      <c r="H21" s="12" t="s">
        <v>36</v>
      </c>
      <c r="I21" s="13">
        <v>1</v>
      </c>
      <c r="J21" s="14"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1" x14ac:dyDescent="0.25">
      <c r="B22" s="19" t="s">
        <v>13</v>
      </c>
      <c r="C22" s="18">
        <v>4</v>
      </c>
      <c r="D22" s="18" t="s">
        <v>18</v>
      </c>
      <c r="E22" s="18">
        <v>2</v>
      </c>
      <c r="F22" s="20">
        <v>2005</v>
      </c>
      <c r="G22" s="1"/>
      <c r="H22" s="12" t="s">
        <v>19</v>
      </c>
      <c r="I22" s="13">
        <v>0</v>
      </c>
      <c r="J22" s="14">
        <v>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1" x14ac:dyDescent="0.25">
      <c r="B23" s="10" t="s">
        <v>13</v>
      </c>
      <c r="C23" s="1">
        <v>0</v>
      </c>
      <c r="D23" s="1" t="s">
        <v>38</v>
      </c>
      <c r="E23" s="1">
        <v>5</v>
      </c>
      <c r="F23" s="11">
        <v>2005</v>
      </c>
      <c r="G23" s="18"/>
      <c r="H23" s="25" t="s">
        <v>29</v>
      </c>
      <c r="I23" s="26">
        <v>0</v>
      </c>
      <c r="J23" s="27">
        <v>1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1" x14ac:dyDescent="0.25">
      <c r="B24" s="10" t="s">
        <v>13</v>
      </c>
      <c r="C24" s="1">
        <v>3</v>
      </c>
      <c r="D24" s="1" t="s">
        <v>39</v>
      </c>
      <c r="E24" s="1">
        <v>4</v>
      </c>
      <c r="F24" s="11">
        <v>2005</v>
      </c>
      <c r="G24" s="18"/>
      <c r="H24" s="28"/>
      <c r="I24" s="13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1" x14ac:dyDescent="0.25">
      <c r="B25" s="10" t="s">
        <v>13</v>
      </c>
      <c r="C25" s="1">
        <v>3</v>
      </c>
      <c r="D25" s="1" t="s">
        <v>21</v>
      </c>
      <c r="E25" s="1">
        <v>4</v>
      </c>
      <c r="F25" s="11">
        <v>2004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x14ac:dyDescent="0.25">
      <c r="B26" s="19" t="s">
        <v>13</v>
      </c>
      <c r="C26" s="18">
        <v>7</v>
      </c>
      <c r="D26" s="18" t="s">
        <v>28</v>
      </c>
      <c r="E26" s="18">
        <v>1</v>
      </c>
      <c r="F26" s="20">
        <v>2004</v>
      </c>
      <c r="G26" s="18"/>
      <c r="H26" s="18"/>
      <c r="I26" s="18"/>
      <c r="J26" s="1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1" x14ac:dyDescent="0.25">
      <c r="B27" s="19" t="s">
        <v>13</v>
      </c>
      <c r="C27" s="18">
        <v>4</v>
      </c>
      <c r="D27" s="18" t="s">
        <v>30</v>
      </c>
      <c r="E27" s="18">
        <v>1</v>
      </c>
      <c r="F27" s="20">
        <v>2004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1" x14ac:dyDescent="0.25">
      <c r="B28" s="10" t="s">
        <v>13</v>
      </c>
      <c r="C28" s="1">
        <v>0</v>
      </c>
      <c r="D28" s="1" t="s">
        <v>33</v>
      </c>
      <c r="E28" s="1">
        <v>3</v>
      </c>
      <c r="F28" s="11">
        <v>2004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1" x14ac:dyDescent="0.25">
      <c r="B29" s="29" t="s">
        <v>13</v>
      </c>
      <c r="C29" s="30">
        <v>21</v>
      </c>
      <c r="D29" s="30" t="s">
        <v>35</v>
      </c>
      <c r="E29" s="30">
        <v>5</v>
      </c>
      <c r="F29" s="31">
        <v>2004</v>
      </c>
      <c r="L29" s="1"/>
      <c r="M29" s="1"/>
      <c r="N29" s="1"/>
      <c r="O29" s="1"/>
      <c r="P29" s="1"/>
      <c r="Q29" s="1"/>
      <c r="R29" s="1"/>
      <c r="S29" s="1"/>
      <c r="T29" s="1"/>
    </row>
    <row r="30" spans="2:21" x14ac:dyDescent="0.25">
      <c r="L30" s="1"/>
      <c r="M30" s="1"/>
      <c r="N30" s="1"/>
      <c r="O30" s="1"/>
      <c r="P30" s="1"/>
      <c r="Q30" s="1"/>
      <c r="R30" s="1"/>
      <c r="S30" s="1"/>
      <c r="T30" s="1"/>
    </row>
  </sheetData>
  <pageMargins left="0.7" right="0.7" top="0.75" bottom="0.75" header="0.3" footer="0.3"/>
  <ignoredErrors>
    <ignoredError sqref="Q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Markham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2024-08-14T16:23:56Z</dcterms:created>
  <dcterms:modified xsi:type="dcterms:W3CDTF">2024-08-19T16:30:47Z</dcterms:modified>
</cp:coreProperties>
</file>