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B69618A2-2E9A-4B6F-8921-EFC48712E3E9}" xr6:coauthVersionLast="47" xr6:coauthVersionMax="47" xr10:uidLastSave="{00000000-0000-0000-0000-000000000000}"/>
  <bookViews>
    <workbookView xWindow="-108" yWindow="-108" windowWidth="23256" windowHeight="12576" xr2:uid="{275D472B-D698-481C-875E-1078FE6B2458}"/>
  </bookViews>
  <sheets>
    <sheet name="201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9" i="1" l="1"/>
  <c r="Q42" i="1" l="1"/>
  <c r="P42" i="1"/>
  <c r="Q45" i="1"/>
  <c r="P45" i="1"/>
  <c r="Q41" i="1"/>
  <c r="P41" i="1"/>
  <c r="Q43" i="1"/>
  <c r="P43" i="1"/>
  <c r="Q44" i="1"/>
  <c r="P44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W29" i="1"/>
  <c r="U29" i="1"/>
  <c r="T29" i="1"/>
  <c r="C29" i="1"/>
  <c r="W28" i="1"/>
  <c r="U28" i="1"/>
  <c r="T28" i="1"/>
  <c r="C28" i="1"/>
  <c r="W27" i="1"/>
  <c r="U27" i="1"/>
  <c r="T27" i="1"/>
  <c r="C27" i="1"/>
  <c r="W26" i="1"/>
  <c r="U26" i="1"/>
  <c r="T26" i="1"/>
  <c r="C26" i="1"/>
  <c r="W25" i="1"/>
  <c r="U25" i="1"/>
  <c r="T25" i="1"/>
  <c r="F25" i="1"/>
  <c r="C25" i="1"/>
  <c r="W24" i="1"/>
  <c r="U24" i="1"/>
  <c r="T24" i="1"/>
  <c r="V24" i="1" s="1"/>
  <c r="F24" i="1"/>
  <c r="C24" i="1"/>
  <c r="W23" i="1"/>
  <c r="U23" i="1"/>
  <c r="T23" i="1"/>
  <c r="F23" i="1"/>
  <c r="C23" i="1"/>
  <c r="W22" i="1"/>
  <c r="U22" i="1"/>
  <c r="T22" i="1"/>
  <c r="C22" i="1"/>
  <c r="W21" i="1"/>
  <c r="U21" i="1"/>
  <c r="T21" i="1"/>
  <c r="F21" i="1"/>
  <c r="C21" i="1"/>
  <c r="W20" i="1"/>
  <c r="U20" i="1"/>
  <c r="T20" i="1"/>
  <c r="C20" i="1"/>
  <c r="W17" i="1"/>
  <c r="U17" i="1"/>
  <c r="T17" i="1"/>
  <c r="F17" i="1"/>
  <c r="C17" i="1"/>
  <c r="U19" i="1"/>
  <c r="T19" i="1"/>
  <c r="C19" i="1"/>
  <c r="W18" i="1"/>
  <c r="U18" i="1"/>
  <c r="T18" i="1"/>
  <c r="C18" i="1"/>
  <c r="W16" i="1"/>
  <c r="U16" i="1"/>
  <c r="T16" i="1"/>
  <c r="C16" i="1"/>
  <c r="W15" i="1"/>
  <c r="U15" i="1"/>
  <c r="T15" i="1"/>
  <c r="F15" i="1"/>
  <c r="C15" i="1"/>
  <c r="W12" i="1"/>
  <c r="U12" i="1"/>
  <c r="T12" i="1"/>
  <c r="F12" i="1"/>
  <c r="C12" i="1"/>
  <c r="W13" i="1"/>
  <c r="U13" i="1"/>
  <c r="T13" i="1"/>
  <c r="F13" i="1"/>
  <c r="C13" i="1"/>
  <c r="W14" i="1"/>
  <c r="U14" i="1"/>
  <c r="T14" i="1"/>
  <c r="F14" i="1"/>
  <c r="C14" i="1"/>
  <c r="W11" i="1"/>
  <c r="U11" i="1"/>
  <c r="T11" i="1"/>
  <c r="F11" i="1"/>
  <c r="C11" i="1"/>
  <c r="W10" i="1"/>
  <c r="U10" i="1"/>
  <c r="T10" i="1"/>
  <c r="F10" i="1"/>
  <c r="C10" i="1"/>
  <c r="G9" i="1"/>
  <c r="F9" i="1" s="1"/>
  <c r="C9" i="1"/>
  <c r="W8" i="1"/>
  <c r="U8" i="1"/>
  <c r="T8" i="1"/>
  <c r="F8" i="1"/>
  <c r="C8" i="1"/>
  <c r="G7" i="1"/>
  <c r="W7" i="1" s="1"/>
  <c r="C7" i="1"/>
  <c r="G6" i="1"/>
  <c r="F6" i="1" s="1"/>
  <c r="C6" i="1"/>
  <c r="V17" i="1" l="1"/>
  <c r="V25" i="1"/>
  <c r="V26" i="1"/>
  <c r="V27" i="1"/>
  <c r="V22" i="1"/>
  <c r="V8" i="1"/>
  <c r="U7" i="1"/>
  <c r="F7" i="1"/>
  <c r="V20" i="1"/>
  <c r="T7" i="1"/>
  <c r="V10" i="1"/>
  <c r="V12" i="1"/>
  <c r="V16" i="1"/>
  <c r="V19" i="1"/>
  <c r="V28" i="1"/>
  <c r="V14" i="1"/>
  <c r="V13" i="1"/>
  <c r="V18" i="1"/>
  <c r="V23" i="1"/>
  <c r="V29" i="1"/>
  <c r="V11" i="1"/>
  <c r="V15" i="1"/>
  <c r="V21" i="1"/>
  <c r="W9" i="1"/>
  <c r="W6" i="1"/>
  <c r="T6" i="1"/>
  <c r="T9" i="1"/>
  <c r="U6" i="1"/>
  <c r="U9" i="1"/>
  <c r="V9" i="1" l="1"/>
  <c r="V6" i="1"/>
  <c r="V7" i="1"/>
</calcChain>
</file>

<file path=xl/sharedStrings.xml><?xml version="1.0" encoding="utf-8"?>
<sst xmlns="http://schemas.openxmlformats.org/spreadsheetml/2006/main" count="78" uniqueCount="70">
  <si>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</si>
  <si>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</si>
  <si>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</si>
  <si>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</si>
  <si>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</si>
  <si>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</si>
  <si>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</si>
  <si>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</si>
  <si>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</si>
  <si>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</si>
  <si>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</si>
  <si>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</si>
  <si>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</si>
  <si>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</si>
  <si>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</si>
  <si>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</si>
  <si>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</si>
  <si>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</si>
  <si>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</si>
  <si>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</si>
  <si>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</si>
  <si>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</si>
  <si>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Marco DiRoma</t>
  </si>
  <si>
    <t>Andrew Thomson</t>
  </si>
  <si>
    <t>Patrick Pinlac</t>
  </si>
  <si>
    <t>Joe Ferreira</t>
  </si>
  <si>
    <t>Fabio DiRoma</t>
  </si>
  <si>
    <t>Steve Hough</t>
  </si>
  <si>
    <t>Ryan Thompson</t>
  </si>
  <si>
    <t>Brian Stormer</t>
  </si>
  <si>
    <t>C. J. Fearon</t>
  </si>
  <si>
    <t>Garret Ferguson</t>
  </si>
  <si>
    <t>Ricky James</t>
  </si>
  <si>
    <t>Brandon Habibi </t>
  </si>
  <si>
    <t>Victor Speciale</t>
  </si>
  <si>
    <t>Brad McLaughlin</t>
  </si>
  <si>
    <t>Alex Santos</t>
  </si>
  <si>
    <t>Mike Burke</t>
  </si>
  <si>
    <t>Joey Nonis</t>
  </si>
  <si>
    <t>Dillon McKane</t>
  </si>
  <si>
    <t>Nav Cheema</t>
  </si>
  <si>
    <t>Riley Pollard</t>
  </si>
  <si>
    <t>Alexander Reid</t>
  </si>
  <si>
    <t>2016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</si>
  <si>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</si>
  <si>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</si>
  <si>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</si>
  <si>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</si>
  <si>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</si>
  <si>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</si>
  <si>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</si>
  <si>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</si>
  <si>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</si>
  <si>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</si>
  <si>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</si>
  <si>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</si>
  <si>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</si>
  <si>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</si>
  <si>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</si>
  <si>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</si>
  <si>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Brad McLaughlin </t>
  </si>
  <si>
    <t>Brandon Habibi</t>
  </si>
  <si>
    <t>Joey Nonis </t>
  </si>
  <si>
    <t>Zachary Sloan</t>
  </si>
  <si>
    <t>2016 Pitching</t>
  </si>
  <si>
    <t>Seasons Best - Min 40 AB</t>
  </si>
  <si>
    <t>Seasons Best - Min 25 Inn</t>
  </si>
  <si>
    <t>R. J. Page</t>
  </si>
  <si>
    <t>Keegan Murphy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</si>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</sst>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1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30480</xdr:rowOff>
    </xdr:from>
    <xdr:ext cx="2080260" cy="4495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B9CE9F-FB21-411E-9D11-8F03A2FD4043}"/>
            </a:ext>
          </a:extLst>
        </xdr:cNvPr>
        <xdr:cNvSpPr txBox="1"/>
      </xdr:nvSpPr>
      <xdr:spPr>
        <a:xfrm>
          <a:off x="30480" y="30480"/>
          <a:ext cx="2080260" cy="4495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There were no League Standings published for this season.</a:t>
          </a:r>
          <a:endParaRPr lang="en-CA">
            <a:effectLst/>
          </a:endParaRPr>
        </a:p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8C67-19DB-47F2-BE80-C66F2272D0CF}">
  <dimension ref="A4:W45"/>
  <sheetViews>
    <sheetView showGridLines="0" tabSelected="1" workbookViewId="0">
      <selection activeCell="A14" sqref="A14"/>
    </sheetView>
  </sheetViews>
  <sheetFormatPr defaultRowHeight="14.4" x14ac:dyDescent="0.3"/>
  <cols>
    <col min="1" max="1" width="23.44140625" customWidth="1"/>
    <col min="2" max="4" width="4.77734375" customWidth="1"/>
    <col min="5" max="5" width="6.21875" customWidth="1"/>
    <col min="6" max="15" width="4.77734375" customWidth="1"/>
    <col min="16" max="16" width="6" customWidth="1"/>
    <col min="17" max="19" width="4.77734375" customWidth="1"/>
    <col min="20" max="23" width="6.109375" customWidth="1"/>
  </cols>
  <sheetData>
    <row r="4" spans="1:23" ht="18" x14ac:dyDescent="0.35">
      <c r="A4" s="1" t="s">
        <v>65</v>
      </c>
      <c r="J4" s="2" t="s">
        <v>43</v>
      </c>
    </row>
    <row r="5" spans="1:23" ht="15.6" x14ac:dyDescent="0.3">
      <c r="A5" s="3"/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17</v>
      </c>
      <c r="T5" s="4" t="s">
        <v>18</v>
      </c>
      <c r="U5" s="4" t="s">
        <v>19</v>
      </c>
      <c r="V5" s="4" t="s">
        <v>20</v>
      </c>
      <c r="W5" s="4" t="s">
        <v>21</v>
      </c>
    </row>
    <row r="6" spans="1:23" ht="15.6" x14ac:dyDescent="0.3">
      <c r="A6" s="3" t="s">
        <v>22</v>
      </c>
      <c r="B6" s="5">
        <v>36</v>
      </c>
      <c r="C6" s="5">
        <f t="shared" ref="C6:C29" si="0">D6+L6+M6+O6</f>
        <v>145</v>
      </c>
      <c r="D6" s="5">
        <v>130</v>
      </c>
      <c r="E6" s="5">
        <v>26</v>
      </c>
      <c r="F6" s="5">
        <f t="shared" ref="F6:F15" si="1">G6+H6+I6+J6</f>
        <v>49</v>
      </c>
      <c r="G6" s="5">
        <f>49-14</f>
        <v>35</v>
      </c>
      <c r="H6" s="6">
        <v>12</v>
      </c>
      <c r="I6" s="6">
        <v>1</v>
      </c>
      <c r="J6" s="6">
        <v>1</v>
      </c>
      <c r="K6" s="6">
        <v>23</v>
      </c>
      <c r="L6" s="6">
        <v>11</v>
      </c>
      <c r="M6" s="6">
        <v>0</v>
      </c>
      <c r="N6" s="5">
        <v>6</v>
      </c>
      <c r="O6" s="6">
        <v>4</v>
      </c>
      <c r="P6" s="6">
        <v>0</v>
      </c>
      <c r="Q6" s="6">
        <v>0</v>
      </c>
      <c r="R6" s="5">
        <v>17</v>
      </c>
      <c r="S6" s="6">
        <v>0</v>
      </c>
      <c r="T6" s="7">
        <f t="shared" ref="T6:T29" si="2">(G6+H6+I6+J6+L6+O6)/(D6+L6+O6+M6)</f>
        <v>0.44137931034482758</v>
      </c>
      <c r="U6" s="8">
        <f t="shared" ref="U6:U29" si="3">(G6+H6*2+I6*3+J6*4)/D6</f>
        <v>0.50769230769230766</v>
      </c>
      <c r="V6" s="8">
        <f t="shared" ref="V6:V29" si="4">T6+U6</f>
        <v>0.94907161803713525</v>
      </c>
      <c r="W6" s="9">
        <f t="shared" ref="W6:W29" si="5">(G6+H6+I6+J6)/D6</f>
        <v>0.37692307692307692</v>
      </c>
    </row>
    <row r="7" spans="1:23" ht="15.6" x14ac:dyDescent="0.3">
      <c r="A7" s="3" t="s">
        <v>23</v>
      </c>
      <c r="B7" s="6">
        <v>35</v>
      </c>
      <c r="C7" s="6">
        <f t="shared" si="0"/>
        <v>125</v>
      </c>
      <c r="D7" s="6">
        <v>117</v>
      </c>
      <c r="E7" s="6">
        <v>25</v>
      </c>
      <c r="F7" s="6">
        <f t="shared" si="1"/>
        <v>34</v>
      </c>
      <c r="G7" s="6">
        <f>34-20</f>
        <v>14</v>
      </c>
      <c r="H7" s="5">
        <v>13</v>
      </c>
      <c r="I7" s="5">
        <v>5</v>
      </c>
      <c r="J7" s="6">
        <v>2</v>
      </c>
      <c r="K7" s="5">
        <v>25</v>
      </c>
      <c r="L7" s="6">
        <v>6</v>
      </c>
      <c r="M7" s="6">
        <v>1</v>
      </c>
      <c r="N7" s="6">
        <v>20</v>
      </c>
      <c r="O7" s="6">
        <v>1</v>
      </c>
      <c r="P7" s="6">
        <v>0</v>
      </c>
      <c r="Q7" s="6">
        <v>0</v>
      </c>
      <c r="R7" s="6">
        <v>5</v>
      </c>
      <c r="S7" s="6">
        <v>0</v>
      </c>
      <c r="T7" s="7">
        <f t="shared" si="2"/>
        <v>0.32800000000000001</v>
      </c>
      <c r="U7" s="8">
        <f t="shared" si="3"/>
        <v>0.53846153846153844</v>
      </c>
      <c r="V7" s="8">
        <f t="shared" si="4"/>
        <v>0.86646153846153839</v>
      </c>
      <c r="W7" s="8">
        <f t="shared" si="5"/>
        <v>0.29059829059829062</v>
      </c>
    </row>
    <row r="8" spans="1:23" ht="15.6" x14ac:dyDescent="0.3">
      <c r="A8" s="3" t="s">
        <v>24</v>
      </c>
      <c r="B8" s="6">
        <v>35</v>
      </c>
      <c r="C8" s="6">
        <f t="shared" si="0"/>
        <v>126</v>
      </c>
      <c r="D8" s="6">
        <v>111</v>
      </c>
      <c r="E8" s="5">
        <v>26</v>
      </c>
      <c r="F8" s="6">
        <f t="shared" si="1"/>
        <v>26</v>
      </c>
      <c r="G8" s="6">
        <v>10</v>
      </c>
      <c r="H8" s="6">
        <v>10</v>
      </c>
      <c r="I8" s="6">
        <v>1</v>
      </c>
      <c r="J8" s="6">
        <v>5</v>
      </c>
      <c r="K8" s="6">
        <v>19</v>
      </c>
      <c r="L8" s="6">
        <v>8</v>
      </c>
      <c r="M8" s="6">
        <v>0</v>
      </c>
      <c r="N8" s="6">
        <v>21</v>
      </c>
      <c r="O8" s="5">
        <v>7</v>
      </c>
      <c r="P8" s="6">
        <v>0</v>
      </c>
      <c r="Q8" s="6">
        <v>0</v>
      </c>
      <c r="R8" s="6">
        <v>10</v>
      </c>
      <c r="S8" s="6">
        <v>0</v>
      </c>
      <c r="T8" s="7">
        <f t="shared" si="2"/>
        <v>0.32539682539682541</v>
      </c>
      <c r="U8" s="8">
        <f t="shared" si="3"/>
        <v>0.47747747747747749</v>
      </c>
      <c r="V8" s="8">
        <f t="shared" si="4"/>
        <v>0.80287430287430284</v>
      </c>
      <c r="W8" s="8">
        <f t="shared" si="5"/>
        <v>0.23423423423423423</v>
      </c>
    </row>
    <row r="9" spans="1:23" ht="15.6" x14ac:dyDescent="0.3">
      <c r="A9" s="3" t="s">
        <v>25</v>
      </c>
      <c r="B9" s="6">
        <v>30</v>
      </c>
      <c r="C9" s="6">
        <f t="shared" si="0"/>
        <v>111</v>
      </c>
      <c r="D9" s="6">
        <v>94</v>
      </c>
      <c r="E9" s="5">
        <v>26</v>
      </c>
      <c r="F9" s="6">
        <f t="shared" si="1"/>
        <v>28</v>
      </c>
      <c r="G9" s="6">
        <f>28-13</f>
        <v>15</v>
      </c>
      <c r="H9" s="6">
        <v>7</v>
      </c>
      <c r="I9" s="6">
        <v>0</v>
      </c>
      <c r="J9" s="5">
        <v>6</v>
      </c>
      <c r="K9" s="6">
        <v>20</v>
      </c>
      <c r="L9" s="6">
        <v>13</v>
      </c>
      <c r="M9" s="6">
        <v>2</v>
      </c>
      <c r="N9" s="6">
        <v>20</v>
      </c>
      <c r="O9" s="6">
        <v>2</v>
      </c>
      <c r="P9" s="6">
        <v>0</v>
      </c>
      <c r="Q9" s="6">
        <v>0</v>
      </c>
      <c r="R9" s="6">
        <v>2</v>
      </c>
      <c r="S9" s="6">
        <v>0</v>
      </c>
      <c r="T9" s="7">
        <f t="shared" si="2"/>
        <v>0.38738738738738737</v>
      </c>
      <c r="U9" s="8">
        <f t="shared" si="3"/>
        <v>0.56382978723404253</v>
      </c>
      <c r="V9" s="8">
        <f t="shared" si="4"/>
        <v>0.95121717462142996</v>
      </c>
      <c r="W9" s="8">
        <f t="shared" si="5"/>
        <v>0.2978723404255319</v>
      </c>
    </row>
    <row r="10" spans="1:23" ht="15.6" x14ac:dyDescent="0.3">
      <c r="A10" s="3" t="s">
        <v>26</v>
      </c>
      <c r="B10" s="6">
        <v>30</v>
      </c>
      <c r="C10" s="6">
        <f t="shared" si="0"/>
        <v>101</v>
      </c>
      <c r="D10" s="6">
        <v>94</v>
      </c>
      <c r="E10" s="6">
        <v>7</v>
      </c>
      <c r="F10" s="6">
        <f t="shared" si="1"/>
        <v>20</v>
      </c>
      <c r="G10" s="6">
        <v>19</v>
      </c>
      <c r="H10" s="6">
        <v>1</v>
      </c>
      <c r="I10" s="6">
        <v>0</v>
      </c>
      <c r="J10" s="6">
        <v>0</v>
      </c>
      <c r="K10" s="6">
        <v>4</v>
      </c>
      <c r="L10" s="6">
        <v>4</v>
      </c>
      <c r="M10" s="6">
        <v>1</v>
      </c>
      <c r="N10" s="6">
        <v>28</v>
      </c>
      <c r="O10" s="6">
        <v>2</v>
      </c>
      <c r="P10" s="6">
        <v>0</v>
      </c>
      <c r="Q10" s="6">
        <v>0</v>
      </c>
      <c r="R10" s="6">
        <v>2</v>
      </c>
      <c r="S10" s="6">
        <v>0</v>
      </c>
      <c r="T10" s="7">
        <f t="shared" si="2"/>
        <v>0.25742574257425743</v>
      </c>
      <c r="U10" s="8">
        <f t="shared" si="3"/>
        <v>0.22340425531914893</v>
      </c>
      <c r="V10" s="8">
        <f t="shared" si="4"/>
        <v>0.48082999789340636</v>
      </c>
      <c r="W10" s="8">
        <f t="shared" si="5"/>
        <v>0.21276595744680851</v>
      </c>
    </row>
    <row r="11" spans="1:23" ht="15.6" x14ac:dyDescent="0.3">
      <c r="A11" s="3" t="s">
        <v>27</v>
      </c>
      <c r="B11" s="6">
        <v>29</v>
      </c>
      <c r="C11" s="6">
        <f t="shared" si="0"/>
        <v>102</v>
      </c>
      <c r="D11" s="6">
        <v>93</v>
      </c>
      <c r="E11" s="6">
        <v>11</v>
      </c>
      <c r="F11" s="6">
        <f t="shared" si="1"/>
        <v>20</v>
      </c>
      <c r="G11" s="6">
        <v>9</v>
      </c>
      <c r="H11" s="6">
        <v>9</v>
      </c>
      <c r="I11" s="6">
        <v>0</v>
      </c>
      <c r="J11" s="6">
        <v>2</v>
      </c>
      <c r="K11" s="6">
        <v>19</v>
      </c>
      <c r="L11" s="6">
        <v>8</v>
      </c>
      <c r="M11" s="6">
        <v>0</v>
      </c>
      <c r="N11" s="6">
        <v>15</v>
      </c>
      <c r="O11" s="6">
        <v>1</v>
      </c>
      <c r="P11" s="6">
        <v>0</v>
      </c>
      <c r="Q11" s="6">
        <v>0</v>
      </c>
      <c r="R11" s="6">
        <v>3</v>
      </c>
      <c r="S11" s="6">
        <v>0</v>
      </c>
      <c r="T11" s="7">
        <f t="shared" si="2"/>
        <v>0.28431372549019607</v>
      </c>
      <c r="U11" s="8">
        <f t="shared" si="3"/>
        <v>0.37634408602150538</v>
      </c>
      <c r="V11" s="8">
        <f t="shared" si="4"/>
        <v>0.66065781151170144</v>
      </c>
      <c r="W11" s="8">
        <f t="shared" si="5"/>
        <v>0.21505376344086022</v>
      </c>
    </row>
    <row r="12" spans="1:23" ht="15.6" x14ac:dyDescent="0.3">
      <c r="A12" s="3" t="s">
        <v>29</v>
      </c>
      <c r="B12" s="6">
        <v>28</v>
      </c>
      <c r="C12" s="6">
        <f t="shared" si="0"/>
        <v>89</v>
      </c>
      <c r="D12" s="6">
        <v>80</v>
      </c>
      <c r="E12" s="6">
        <v>6</v>
      </c>
      <c r="F12" s="6">
        <f t="shared" si="1"/>
        <v>11</v>
      </c>
      <c r="G12" s="6">
        <v>10</v>
      </c>
      <c r="H12" s="6">
        <v>1</v>
      </c>
      <c r="I12" s="6">
        <v>0</v>
      </c>
      <c r="J12" s="6">
        <v>0</v>
      </c>
      <c r="K12" s="6">
        <v>4</v>
      </c>
      <c r="L12" s="6">
        <v>6</v>
      </c>
      <c r="M12" s="6">
        <v>2</v>
      </c>
      <c r="N12" s="6">
        <v>17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7">
        <f t="shared" si="2"/>
        <v>0.20224719101123595</v>
      </c>
      <c r="U12" s="8">
        <f t="shared" si="3"/>
        <v>0.15</v>
      </c>
      <c r="V12" s="8">
        <f t="shared" si="4"/>
        <v>0.35224719101123592</v>
      </c>
      <c r="W12" s="8">
        <f t="shared" si="5"/>
        <v>0.13750000000000001</v>
      </c>
    </row>
    <row r="13" spans="1:23" ht="15.6" x14ac:dyDescent="0.3">
      <c r="A13" s="3" t="s">
        <v>28</v>
      </c>
      <c r="B13" s="6">
        <v>27</v>
      </c>
      <c r="C13" s="6">
        <f t="shared" si="0"/>
        <v>88</v>
      </c>
      <c r="D13" s="6">
        <v>81</v>
      </c>
      <c r="E13" s="6">
        <v>10</v>
      </c>
      <c r="F13" s="6">
        <f t="shared" si="1"/>
        <v>16</v>
      </c>
      <c r="G13" s="6">
        <v>12</v>
      </c>
      <c r="H13" s="6">
        <v>2</v>
      </c>
      <c r="I13" s="6">
        <v>0</v>
      </c>
      <c r="J13" s="6">
        <v>2</v>
      </c>
      <c r="K13" s="6">
        <v>13</v>
      </c>
      <c r="L13" s="6">
        <v>5</v>
      </c>
      <c r="M13" s="6">
        <v>1</v>
      </c>
      <c r="N13" s="6">
        <v>20</v>
      </c>
      <c r="O13" s="6">
        <v>1</v>
      </c>
      <c r="P13" s="6">
        <v>0</v>
      </c>
      <c r="Q13" s="6">
        <v>0</v>
      </c>
      <c r="R13" s="6">
        <v>1</v>
      </c>
      <c r="S13" s="6">
        <v>0</v>
      </c>
      <c r="T13" s="7">
        <f t="shared" si="2"/>
        <v>0.25</v>
      </c>
      <c r="U13" s="8">
        <f t="shared" si="3"/>
        <v>0.29629629629629628</v>
      </c>
      <c r="V13" s="8">
        <f t="shared" si="4"/>
        <v>0.54629629629629628</v>
      </c>
      <c r="W13" s="8">
        <f t="shared" si="5"/>
        <v>0.19753086419753085</v>
      </c>
    </row>
    <row r="14" spans="1:23" ht="15.6" x14ac:dyDescent="0.3">
      <c r="A14" s="3" t="s">
        <v>69</v>
      </c>
      <c r="B14" s="6">
        <v>26</v>
      </c>
      <c r="C14" s="6">
        <f t="shared" si="0"/>
        <v>95</v>
      </c>
      <c r="D14" s="6">
        <v>90</v>
      </c>
      <c r="E14" s="6">
        <v>22</v>
      </c>
      <c r="F14" s="6">
        <f t="shared" si="1"/>
        <v>33</v>
      </c>
      <c r="G14" s="6">
        <v>24</v>
      </c>
      <c r="H14" s="6">
        <v>6</v>
      </c>
      <c r="I14" s="6">
        <v>0</v>
      </c>
      <c r="J14" s="6">
        <v>3</v>
      </c>
      <c r="K14" s="6">
        <v>22</v>
      </c>
      <c r="L14" s="6">
        <v>4</v>
      </c>
      <c r="M14" s="6">
        <v>0</v>
      </c>
      <c r="N14" s="6">
        <v>7</v>
      </c>
      <c r="O14" s="6">
        <v>1</v>
      </c>
      <c r="P14" s="6">
        <v>0</v>
      </c>
      <c r="Q14" s="6">
        <v>0</v>
      </c>
      <c r="R14" s="6">
        <v>10</v>
      </c>
      <c r="S14" s="6">
        <v>0</v>
      </c>
      <c r="T14" s="7">
        <f t="shared" si="2"/>
        <v>0.4</v>
      </c>
      <c r="U14" s="8">
        <f t="shared" si="3"/>
        <v>0.53333333333333333</v>
      </c>
      <c r="V14" s="8">
        <f t="shared" si="4"/>
        <v>0.93333333333333335</v>
      </c>
      <c r="W14" s="8">
        <f t="shared" si="5"/>
        <v>0.36666666666666664</v>
      </c>
    </row>
    <row r="15" spans="1:23" ht="15.6" x14ac:dyDescent="0.3">
      <c r="A15" s="3" t="s">
        <v>30</v>
      </c>
      <c r="B15" s="6">
        <v>25</v>
      </c>
      <c r="C15" s="6">
        <f t="shared" si="0"/>
        <v>80</v>
      </c>
      <c r="D15" s="6">
        <v>71</v>
      </c>
      <c r="E15" s="6">
        <v>20</v>
      </c>
      <c r="F15" s="6">
        <f t="shared" si="1"/>
        <v>24</v>
      </c>
      <c r="G15" s="6">
        <v>17</v>
      </c>
      <c r="H15" s="6">
        <v>4</v>
      </c>
      <c r="I15" s="6">
        <v>2</v>
      </c>
      <c r="J15" s="6">
        <v>1</v>
      </c>
      <c r="K15" s="6">
        <v>7</v>
      </c>
      <c r="L15" s="6">
        <v>5</v>
      </c>
      <c r="M15" s="6">
        <v>1</v>
      </c>
      <c r="N15" s="6">
        <v>14</v>
      </c>
      <c r="O15" s="6">
        <v>3</v>
      </c>
      <c r="P15" s="6">
        <v>0</v>
      </c>
      <c r="Q15" s="6">
        <v>0</v>
      </c>
      <c r="R15" s="6">
        <v>10</v>
      </c>
      <c r="S15" s="6">
        <v>0</v>
      </c>
      <c r="T15" s="7">
        <f t="shared" si="2"/>
        <v>0.4</v>
      </c>
      <c r="U15" s="8">
        <f t="shared" si="3"/>
        <v>0.49295774647887325</v>
      </c>
      <c r="V15" s="8">
        <f t="shared" si="4"/>
        <v>0.89295774647887327</v>
      </c>
      <c r="W15" s="8">
        <f t="shared" si="5"/>
        <v>0.3380281690140845</v>
      </c>
    </row>
    <row r="16" spans="1:23" ht="15.6" x14ac:dyDescent="0.3">
      <c r="A16" s="3" t="s">
        <v>31</v>
      </c>
      <c r="B16" s="6">
        <v>22</v>
      </c>
      <c r="C16" s="6">
        <f t="shared" si="0"/>
        <v>83</v>
      </c>
      <c r="D16" s="6">
        <v>66</v>
      </c>
      <c r="E16" s="6">
        <v>14</v>
      </c>
      <c r="F16" s="6">
        <v>22</v>
      </c>
      <c r="G16" s="6">
        <v>11</v>
      </c>
      <c r="H16" s="6">
        <v>11</v>
      </c>
      <c r="I16" s="6">
        <v>0</v>
      </c>
      <c r="J16" s="6">
        <v>2</v>
      </c>
      <c r="K16" s="6">
        <v>15</v>
      </c>
      <c r="L16" s="5">
        <v>14</v>
      </c>
      <c r="M16" s="6">
        <v>1</v>
      </c>
      <c r="N16" s="6">
        <v>18</v>
      </c>
      <c r="O16" s="6">
        <v>2</v>
      </c>
      <c r="P16" s="6">
        <v>0</v>
      </c>
      <c r="Q16" s="6">
        <v>0</v>
      </c>
      <c r="R16" s="6">
        <v>4</v>
      </c>
      <c r="S16" s="6">
        <v>0</v>
      </c>
      <c r="T16" s="10">
        <f t="shared" si="2"/>
        <v>0.48192771084337349</v>
      </c>
      <c r="U16" s="9">
        <f t="shared" si="3"/>
        <v>0.62121212121212122</v>
      </c>
      <c r="V16" s="9">
        <f t="shared" si="4"/>
        <v>1.1031398320554948</v>
      </c>
      <c r="W16" s="8">
        <f t="shared" si="5"/>
        <v>0.36363636363636365</v>
      </c>
    </row>
    <row r="17" spans="1:23" ht="15.6" x14ac:dyDescent="0.3">
      <c r="A17" s="3" t="s">
        <v>34</v>
      </c>
      <c r="B17" s="6">
        <v>21</v>
      </c>
      <c r="C17" s="6">
        <f t="shared" si="0"/>
        <v>80</v>
      </c>
      <c r="D17" s="6">
        <v>68</v>
      </c>
      <c r="E17" s="6">
        <v>9</v>
      </c>
      <c r="F17" s="6">
        <f>G17+H17+I17+J17</f>
        <v>24</v>
      </c>
      <c r="G17" s="6">
        <v>19</v>
      </c>
      <c r="H17" s="6">
        <v>2</v>
      </c>
      <c r="I17" s="6">
        <v>0</v>
      </c>
      <c r="J17" s="6">
        <v>3</v>
      </c>
      <c r="K17" s="6">
        <v>21</v>
      </c>
      <c r="L17" s="6">
        <v>7</v>
      </c>
      <c r="M17" s="5">
        <v>4</v>
      </c>
      <c r="N17" s="6">
        <v>8</v>
      </c>
      <c r="O17" s="6">
        <v>1</v>
      </c>
      <c r="P17" s="6">
        <v>0</v>
      </c>
      <c r="Q17" s="6">
        <v>0</v>
      </c>
      <c r="R17" s="6">
        <v>1</v>
      </c>
      <c r="S17" s="6">
        <v>0</v>
      </c>
      <c r="T17" s="7">
        <f t="shared" si="2"/>
        <v>0.4</v>
      </c>
      <c r="U17" s="8">
        <f t="shared" si="3"/>
        <v>0.51470588235294112</v>
      </c>
      <c r="V17" s="8">
        <f t="shared" si="4"/>
        <v>0.91470588235294115</v>
      </c>
      <c r="W17" s="8">
        <f t="shared" si="5"/>
        <v>0.35294117647058826</v>
      </c>
    </row>
    <row r="18" spans="1:23" ht="15.6" x14ac:dyDescent="0.3">
      <c r="A18" s="3" t="s">
        <v>32</v>
      </c>
      <c r="B18" s="6">
        <v>16</v>
      </c>
      <c r="C18" s="6">
        <f t="shared" si="0"/>
        <v>46</v>
      </c>
      <c r="D18" s="6">
        <v>41</v>
      </c>
      <c r="E18" s="6">
        <v>5</v>
      </c>
      <c r="F18" s="6">
        <v>4</v>
      </c>
      <c r="G18" s="6">
        <v>3</v>
      </c>
      <c r="H18" s="6">
        <v>1</v>
      </c>
      <c r="I18" s="6">
        <v>0</v>
      </c>
      <c r="J18" s="6">
        <v>0</v>
      </c>
      <c r="K18" s="6">
        <v>4</v>
      </c>
      <c r="L18" s="6">
        <v>3</v>
      </c>
      <c r="M18" s="6">
        <v>1</v>
      </c>
      <c r="N18" s="6">
        <v>14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7">
        <f t="shared" si="2"/>
        <v>0.17391304347826086</v>
      </c>
      <c r="U18" s="8">
        <f t="shared" si="3"/>
        <v>0.12195121951219512</v>
      </c>
      <c r="V18" s="8">
        <f t="shared" si="4"/>
        <v>0.29586426299045598</v>
      </c>
      <c r="W18" s="8">
        <f t="shared" si="5"/>
        <v>9.7560975609756101E-2</v>
      </c>
    </row>
    <row r="19" spans="1:23" ht="15.6" x14ac:dyDescent="0.3">
      <c r="A19" s="3" t="s">
        <v>33</v>
      </c>
      <c r="B19" s="6">
        <v>12</v>
      </c>
      <c r="C19" s="6">
        <f t="shared" si="0"/>
        <v>39</v>
      </c>
      <c r="D19" s="6">
        <v>33</v>
      </c>
      <c r="E19" s="6">
        <v>5</v>
      </c>
      <c r="F19" s="6">
        <v>5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3</v>
      </c>
      <c r="M19" s="6">
        <v>2</v>
      </c>
      <c r="N19" s="6">
        <v>7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7">
        <f t="shared" si="2"/>
        <v>0.23076923076923078</v>
      </c>
      <c r="U19" s="8">
        <f t="shared" si="3"/>
        <v>0.15151515151515152</v>
      </c>
      <c r="V19" s="8">
        <f t="shared" si="4"/>
        <v>0.38228438228438233</v>
      </c>
      <c r="W19" s="8">
        <f t="shared" si="5"/>
        <v>0.15151515151515152</v>
      </c>
    </row>
    <row r="20" spans="1:23" ht="15.6" x14ac:dyDescent="0.3">
      <c r="A20" s="3" t="s">
        <v>67</v>
      </c>
      <c r="B20" s="6">
        <v>4</v>
      </c>
      <c r="C20" s="6">
        <f t="shared" si="0"/>
        <v>10</v>
      </c>
      <c r="D20" s="6">
        <v>10</v>
      </c>
      <c r="E20" s="6">
        <v>0</v>
      </c>
      <c r="F20" s="6">
        <v>3</v>
      </c>
      <c r="G20" s="6">
        <v>1</v>
      </c>
      <c r="H20" s="6">
        <v>2</v>
      </c>
      <c r="I20" s="6">
        <v>0</v>
      </c>
      <c r="J20" s="6">
        <v>0</v>
      </c>
      <c r="K20" s="6">
        <v>3</v>
      </c>
      <c r="L20" s="6">
        <v>0</v>
      </c>
      <c r="M20" s="6">
        <v>0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7">
        <f t="shared" si="2"/>
        <v>0.3</v>
      </c>
      <c r="U20" s="8">
        <f t="shared" si="3"/>
        <v>0.5</v>
      </c>
      <c r="V20" s="8">
        <f t="shared" si="4"/>
        <v>0.8</v>
      </c>
      <c r="W20" s="8">
        <f t="shared" si="5"/>
        <v>0.3</v>
      </c>
    </row>
    <row r="21" spans="1:23" ht="15.6" x14ac:dyDescent="0.3">
      <c r="A21" s="3" t="s">
        <v>35</v>
      </c>
      <c r="B21" s="6">
        <v>3</v>
      </c>
      <c r="C21" s="6">
        <f t="shared" si="0"/>
        <v>8</v>
      </c>
      <c r="D21" s="6">
        <v>8</v>
      </c>
      <c r="E21" s="6">
        <v>0</v>
      </c>
      <c r="F21" s="6">
        <f>G21+H21+I21+J21</f>
        <v>1</v>
      </c>
      <c r="G21" s="6">
        <v>0</v>
      </c>
      <c r="H21" s="6">
        <v>1</v>
      </c>
      <c r="I21" s="6">
        <v>0</v>
      </c>
      <c r="J21" s="6">
        <v>0</v>
      </c>
      <c r="K21" s="6">
        <v>1</v>
      </c>
      <c r="L21" s="6">
        <v>0</v>
      </c>
      <c r="M21" s="6">
        <v>0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7">
        <f t="shared" si="2"/>
        <v>0.125</v>
      </c>
      <c r="U21" s="8">
        <f t="shared" si="3"/>
        <v>0.25</v>
      </c>
      <c r="V21" s="8">
        <f t="shared" si="4"/>
        <v>0.375</v>
      </c>
      <c r="W21" s="8">
        <f t="shared" si="5"/>
        <v>0.125</v>
      </c>
    </row>
    <row r="22" spans="1:23" ht="15.6" x14ac:dyDescent="0.3">
      <c r="A22" s="3" t="s">
        <v>36</v>
      </c>
      <c r="B22" s="6">
        <v>3</v>
      </c>
      <c r="C22" s="6">
        <f t="shared" si="0"/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8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7">
        <f t="shared" si="2"/>
        <v>0</v>
      </c>
      <c r="U22" s="8">
        <f t="shared" si="3"/>
        <v>0</v>
      </c>
      <c r="V22" s="8">
        <f t="shared" si="4"/>
        <v>0</v>
      </c>
      <c r="W22" s="8">
        <f t="shared" si="5"/>
        <v>0</v>
      </c>
    </row>
    <row r="23" spans="1:23" ht="15.6" x14ac:dyDescent="0.3">
      <c r="A23" s="3" t="s">
        <v>37</v>
      </c>
      <c r="B23" s="6">
        <v>1</v>
      </c>
      <c r="C23" s="6">
        <f t="shared" si="0"/>
        <v>5</v>
      </c>
      <c r="D23" s="6">
        <v>4</v>
      </c>
      <c r="E23" s="6">
        <v>1</v>
      </c>
      <c r="F23" s="6">
        <f>G23+H23+I23+J23</f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1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7">
        <f t="shared" si="2"/>
        <v>0.4</v>
      </c>
      <c r="U23" s="8">
        <f t="shared" si="3"/>
        <v>0.25</v>
      </c>
      <c r="V23" s="8">
        <f t="shared" si="4"/>
        <v>0.65</v>
      </c>
      <c r="W23" s="8">
        <f t="shared" si="5"/>
        <v>0.25</v>
      </c>
    </row>
    <row r="24" spans="1:23" ht="15.6" x14ac:dyDescent="0.3">
      <c r="A24" s="3" t="s">
        <v>38</v>
      </c>
      <c r="B24" s="6">
        <v>2</v>
      </c>
      <c r="C24" s="6">
        <f t="shared" si="0"/>
        <v>4</v>
      </c>
      <c r="D24" s="6">
        <v>3</v>
      </c>
      <c r="E24" s="6">
        <v>0</v>
      </c>
      <c r="F24" s="6">
        <f>G24+H24+I24+J24</f>
        <v>0</v>
      </c>
      <c r="G24" s="6">
        <v>0</v>
      </c>
      <c r="H24" s="6">
        <v>0</v>
      </c>
      <c r="I24" s="6">
        <v>0</v>
      </c>
      <c r="J24" s="6">
        <v>0</v>
      </c>
      <c r="K24" s="6">
        <v>2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7">
        <f t="shared" si="2"/>
        <v>0.25</v>
      </c>
      <c r="U24" s="8">
        <f t="shared" si="3"/>
        <v>0</v>
      </c>
      <c r="V24" s="8">
        <f t="shared" si="4"/>
        <v>0.25</v>
      </c>
      <c r="W24" s="8">
        <f t="shared" si="5"/>
        <v>0</v>
      </c>
    </row>
    <row r="25" spans="1:23" ht="15.6" x14ac:dyDescent="0.3">
      <c r="A25" s="3" t="s">
        <v>68</v>
      </c>
      <c r="B25" s="6">
        <v>1</v>
      </c>
      <c r="C25" s="6">
        <f t="shared" si="0"/>
        <v>3</v>
      </c>
      <c r="D25" s="6">
        <v>3</v>
      </c>
      <c r="E25" s="6">
        <v>0</v>
      </c>
      <c r="F25" s="6">
        <f>G25+H25+I25+J25</f>
        <v>1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7">
        <f t="shared" si="2"/>
        <v>0.33333333333333331</v>
      </c>
      <c r="U25" s="8">
        <f t="shared" si="3"/>
        <v>0.33333333333333331</v>
      </c>
      <c r="V25" s="8">
        <f t="shared" si="4"/>
        <v>0.66666666666666663</v>
      </c>
      <c r="W25" s="8">
        <f t="shared" si="5"/>
        <v>0.33333333333333331</v>
      </c>
    </row>
    <row r="26" spans="1:23" ht="15.6" x14ac:dyDescent="0.3">
      <c r="A26" s="3" t="s">
        <v>39</v>
      </c>
      <c r="B26" s="6">
        <v>1</v>
      </c>
      <c r="C26" s="6">
        <f t="shared" si="0"/>
        <v>2</v>
      </c>
      <c r="D26" s="6">
        <v>2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7">
        <f t="shared" si="2"/>
        <v>0</v>
      </c>
      <c r="U26" s="8">
        <f t="shared" si="3"/>
        <v>0</v>
      </c>
      <c r="V26" s="8">
        <f t="shared" si="4"/>
        <v>0</v>
      </c>
      <c r="W26" s="8">
        <f t="shared" si="5"/>
        <v>0</v>
      </c>
    </row>
    <row r="27" spans="1:23" ht="15.6" x14ac:dyDescent="0.3">
      <c r="A27" s="3" t="s">
        <v>40</v>
      </c>
      <c r="B27" s="6">
        <v>1</v>
      </c>
      <c r="C27" s="6">
        <f t="shared" si="0"/>
        <v>2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7">
        <f t="shared" si="2"/>
        <v>0.5</v>
      </c>
      <c r="U27" s="8">
        <f t="shared" si="3"/>
        <v>0</v>
      </c>
      <c r="V27" s="8">
        <f t="shared" si="4"/>
        <v>0.5</v>
      </c>
      <c r="W27" s="8">
        <f t="shared" si="5"/>
        <v>0</v>
      </c>
    </row>
    <row r="28" spans="1:23" ht="15.6" x14ac:dyDescent="0.3">
      <c r="A28" s="3" t="s">
        <v>41</v>
      </c>
      <c r="B28" s="6">
        <v>1</v>
      </c>
      <c r="C28" s="6">
        <f t="shared" si="0"/>
        <v>1</v>
      </c>
      <c r="D28" s="6">
        <v>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7">
        <f t="shared" si="2"/>
        <v>0</v>
      </c>
      <c r="U28" s="8">
        <f t="shared" si="3"/>
        <v>0</v>
      </c>
      <c r="V28" s="8">
        <f t="shared" si="4"/>
        <v>0</v>
      </c>
      <c r="W28" s="8">
        <f t="shared" si="5"/>
        <v>0</v>
      </c>
    </row>
    <row r="29" spans="1:23" ht="15.6" x14ac:dyDescent="0.3">
      <c r="A29" s="3" t="s">
        <v>42</v>
      </c>
      <c r="B29" s="6">
        <v>1</v>
      </c>
      <c r="C29" s="6">
        <f t="shared" si="0"/>
        <v>1</v>
      </c>
      <c r="D29" s="6">
        <v>1</v>
      </c>
      <c r="E29" s="6">
        <v>0</v>
      </c>
      <c r="F29" s="6">
        <v>1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7">
        <f t="shared" si="2"/>
        <v>1</v>
      </c>
      <c r="U29" s="8">
        <f t="shared" si="3"/>
        <v>1</v>
      </c>
      <c r="V29" s="8">
        <f t="shared" si="4"/>
        <v>2</v>
      </c>
      <c r="W29" s="8">
        <f t="shared" si="5"/>
        <v>1</v>
      </c>
    </row>
    <row r="32" spans="1:23" ht="18" x14ac:dyDescent="0.35">
      <c r="A32" s="1" t="s">
        <v>66</v>
      </c>
      <c r="H32" s="2" t="s">
        <v>64</v>
      </c>
    </row>
    <row r="33" spans="1:17" ht="15.6" x14ac:dyDescent="0.3">
      <c r="A33" s="11"/>
      <c r="B33" s="4" t="s">
        <v>44</v>
      </c>
      <c r="C33" s="4" t="s">
        <v>45</v>
      </c>
      <c r="D33" s="4" t="s">
        <v>46</v>
      </c>
      <c r="E33" s="12" t="s">
        <v>47</v>
      </c>
      <c r="F33" s="4" t="s">
        <v>48</v>
      </c>
      <c r="G33" s="4" t="s">
        <v>49</v>
      </c>
      <c r="H33" s="4" t="s">
        <v>50</v>
      </c>
      <c r="I33" s="4" t="s">
        <v>51</v>
      </c>
      <c r="J33" s="4" t="s">
        <v>52</v>
      </c>
      <c r="K33" s="4" t="s">
        <v>53</v>
      </c>
      <c r="L33" s="4" t="s">
        <v>54</v>
      </c>
      <c r="M33" s="4" t="s">
        <v>55</v>
      </c>
      <c r="N33" s="4" t="s">
        <v>56</v>
      </c>
      <c r="O33" s="4" t="s">
        <v>57</v>
      </c>
      <c r="P33" s="13" t="s">
        <v>58</v>
      </c>
      <c r="Q33" s="4" t="s">
        <v>59</v>
      </c>
    </row>
    <row r="34" spans="1:17" ht="15.6" x14ac:dyDescent="0.3">
      <c r="A34" s="3" t="s">
        <v>60</v>
      </c>
      <c r="B34" s="6">
        <v>12</v>
      </c>
      <c r="C34" s="6">
        <v>2</v>
      </c>
      <c r="D34" s="6">
        <v>0</v>
      </c>
      <c r="E34" s="14">
        <v>34.33</v>
      </c>
      <c r="F34" s="6">
        <v>33</v>
      </c>
      <c r="G34" s="5">
        <v>37</v>
      </c>
      <c r="H34" s="6">
        <v>1</v>
      </c>
      <c r="I34" s="6">
        <v>25</v>
      </c>
      <c r="J34" s="6">
        <v>26</v>
      </c>
      <c r="K34" s="6">
        <v>3</v>
      </c>
      <c r="L34" s="6">
        <v>0</v>
      </c>
      <c r="M34" s="5">
        <v>4</v>
      </c>
      <c r="N34" s="5">
        <v>0</v>
      </c>
      <c r="O34" s="6">
        <v>0</v>
      </c>
      <c r="P34" s="15">
        <f t="shared" ref="P34:P45" si="6">F34*9/E34</f>
        <v>8.6513253713952807</v>
      </c>
      <c r="Q34" s="15">
        <f t="shared" ref="Q34:Q45" si="7">(G34+J34)/E34</f>
        <v>1.8351296242353627</v>
      </c>
    </row>
    <row r="35" spans="1:17" ht="15.6" x14ac:dyDescent="0.3">
      <c r="A35" s="3" t="s">
        <v>61</v>
      </c>
      <c r="B35" s="6">
        <v>11</v>
      </c>
      <c r="C35" s="6">
        <v>8</v>
      </c>
      <c r="D35" s="6">
        <v>0</v>
      </c>
      <c r="E35" s="14">
        <v>36.33</v>
      </c>
      <c r="F35" s="5">
        <v>25</v>
      </c>
      <c r="G35" s="6">
        <v>40</v>
      </c>
      <c r="H35" s="6">
        <v>2</v>
      </c>
      <c r="I35" s="6">
        <v>19</v>
      </c>
      <c r="J35" s="6">
        <v>20</v>
      </c>
      <c r="K35" s="6">
        <v>3</v>
      </c>
      <c r="L35" s="6">
        <v>0</v>
      </c>
      <c r="M35" s="6">
        <v>2</v>
      </c>
      <c r="N35" s="6">
        <v>3</v>
      </c>
      <c r="O35" s="6">
        <v>0</v>
      </c>
      <c r="P35" s="15">
        <f t="shared" si="6"/>
        <v>6.1932287365813377</v>
      </c>
      <c r="Q35" s="15">
        <f t="shared" si="7"/>
        <v>1.6515276630883569</v>
      </c>
    </row>
    <row r="36" spans="1:17" ht="15.6" x14ac:dyDescent="0.3">
      <c r="A36" s="3" t="s">
        <v>67</v>
      </c>
      <c r="B36" s="5">
        <v>18</v>
      </c>
      <c r="C36" s="6">
        <v>2</v>
      </c>
      <c r="D36" s="6">
        <v>0</v>
      </c>
      <c r="E36" s="14">
        <v>34.659999999999997</v>
      </c>
      <c r="F36" s="6">
        <v>45</v>
      </c>
      <c r="G36" s="6">
        <v>50</v>
      </c>
      <c r="H36" s="6">
        <v>0</v>
      </c>
      <c r="I36" s="6">
        <v>20</v>
      </c>
      <c r="J36" s="6">
        <v>15</v>
      </c>
      <c r="K36" s="6">
        <v>4</v>
      </c>
      <c r="L36" s="6"/>
      <c r="M36" s="6">
        <v>2</v>
      </c>
      <c r="N36" s="6">
        <v>1</v>
      </c>
      <c r="O36" s="6">
        <v>0</v>
      </c>
      <c r="P36" s="15">
        <f t="shared" si="6"/>
        <v>11.684939411425276</v>
      </c>
      <c r="Q36" s="15">
        <f t="shared" si="7"/>
        <v>1.8753606462781307</v>
      </c>
    </row>
    <row r="37" spans="1:17" ht="15.6" x14ac:dyDescent="0.3">
      <c r="A37" s="3" t="s">
        <v>37</v>
      </c>
      <c r="B37" s="6">
        <v>14</v>
      </c>
      <c r="C37" s="5">
        <v>12</v>
      </c>
      <c r="D37" s="6">
        <v>0</v>
      </c>
      <c r="E37" s="16">
        <v>58.66</v>
      </c>
      <c r="F37" s="6">
        <v>58</v>
      </c>
      <c r="G37" s="6">
        <v>88</v>
      </c>
      <c r="H37" s="6">
        <v>6</v>
      </c>
      <c r="I37" s="6">
        <v>27</v>
      </c>
      <c r="J37" s="6">
        <v>13</v>
      </c>
      <c r="K37" s="6">
        <v>4</v>
      </c>
      <c r="L37" s="6">
        <v>0</v>
      </c>
      <c r="M37" s="6">
        <v>1</v>
      </c>
      <c r="N37" s="6">
        <v>9</v>
      </c>
      <c r="O37" s="6">
        <v>0</v>
      </c>
      <c r="P37" s="15">
        <f t="shared" si="6"/>
        <v>8.8987384930105691</v>
      </c>
      <c r="Q37" s="15">
        <f t="shared" si="7"/>
        <v>1.7217865666553018</v>
      </c>
    </row>
    <row r="38" spans="1:17" ht="15.6" x14ac:dyDescent="0.3">
      <c r="A38" s="3" t="s">
        <v>25</v>
      </c>
      <c r="B38" s="6">
        <v>11</v>
      </c>
      <c r="C38" s="6">
        <v>6</v>
      </c>
      <c r="D38" s="6">
        <v>0</v>
      </c>
      <c r="E38" s="6">
        <v>46</v>
      </c>
      <c r="F38" s="5">
        <v>25</v>
      </c>
      <c r="G38" s="6">
        <v>53</v>
      </c>
      <c r="H38" s="6">
        <v>0</v>
      </c>
      <c r="I38" s="5">
        <v>43</v>
      </c>
      <c r="J38" s="6">
        <v>10</v>
      </c>
      <c r="K38" s="6">
        <v>2</v>
      </c>
      <c r="L38" s="6">
        <v>0</v>
      </c>
      <c r="M38" s="6">
        <v>1</v>
      </c>
      <c r="N38" s="6">
        <v>6</v>
      </c>
      <c r="O38" s="5">
        <v>2</v>
      </c>
      <c r="P38" s="17">
        <f t="shared" si="6"/>
        <v>4.8913043478260869</v>
      </c>
      <c r="Q38" s="17">
        <f t="shared" si="7"/>
        <v>1.3695652173913044</v>
      </c>
    </row>
    <row r="39" spans="1:17" ht="15.6" x14ac:dyDescent="0.3">
      <c r="A39" s="3" t="s">
        <v>62</v>
      </c>
      <c r="B39" s="6">
        <v>14</v>
      </c>
      <c r="C39" s="6">
        <v>0</v>
      </c>
      <c r="D39" s="6">
        <v>0</v>
      </c>
      <c r="E39" s="14">
        <v>28.66</v>
      </c>
      <c r="F39" s="6">
        <v>26</v>
      </c>
      <c r="G39" s="6">
        <v>46</v>
      </c>
      <c r="H39" s="6">
        <v>3</v>
      </c>
      <c r="I39" s="6">
        <v>12</v>
      </c>
      <c r="J39" s="5">
        <v>9</v>
      </c>
      <c r="K39" s="5">
        <v>0</v>
      </c>
      <c r="L39" s="6">
        <v>0</v>
      </c>
      <c r="M39" s="6">
        <v>1</v>
      </c>
      <c r="N39" s="5">
        <v>0</v>
      </c>
      <c r="O39" s="6">
        <v>0</v>
      </c>
      <c r="P39" s="15">
        <f t="shared" si="6"/>
        <v>8.164689462665736</v>
      </c>
      <c r="Q39" s="15">
        <f t="shared" si="7"/>
        <v>1.9190509420795534</v>
      </c>
    </row>
    <row r="40" spans="1:17" ht="15.6" x14ac:dyDescent="0.3">
      <c r="A40" s="3" t="s">
        <v>41</v>
      </c>
      <c r="B40" s="18">
        <v>2</v>
      </c>
      <c r="C40" s="18">
        <v>0</v>
      </c>
      <c r="D40" s="18">
        <v>0</v>
      </c>
      <c r="E40" s="19">
        <v>5.33</v>
      </c>
      <c r="F40" s="18">
        <v>0</v>
      </c>
      <c r="G40" s="18">
        <v>4</v>
      </c>
      <c r="H40" s="18">
        <v>0</v>
      </c>
      <c r="I40" s="18">
        <v>8</v>
      </c>
      <c r="J40" s="18">
        <v>3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20">
        <f t="shared" si="6"/>
        <v>0</v>
      </c>
      <c r="Q40" s="20">
        <f t="shared" si="7"/>
        <v>1.3133208255159474</v>
      </c>
    </row>
    <row r="41" spans="1:17" ht="15.6" x14ac:dyDescent="0.3">
      <c r="A41" s="3" t="s">
        <v>42</v>
      </c>
      <c r="B41" s="18">
        <v>10</v>
      </c>
      <c r="C41" s="18">
        <v>3</v>
      </c>
      <c r="D41" s="18">
        <v>0</v>
      </c>
      <c r="E41" s="19">
        <v>24.33</v>
      </c>
      <c r="F41" s="18">
        <v>30</v>
      </c>
      <c r="G41" s="18">
        <v>36</v>
      </c>
      <c r="H41" s="18">
        <v>1</v>
      </c>
      <c r="I41" s="18">
        <v>11</v>
      </c>
      <c r="J41" s="18">
        <v>21</v>
      </c>
      <c r="K41" s="18">
        <v>6</v>
      </c>
      <c r="L41" s="18"/>
      <c r="M41" s="18">
        <v>0</v>
      </c>
      <c r="N41" s="18">
        <v>2</v>
      </c>
      <c r="O41" s="18">
        <v>0</v>
      </c>
      <c r="P41" s="20">
        <f t="shared" si="6"/>
        <v>11.097410604192357</v>
      </c>
      <c r="Q41" s="20">
        <f t="shared" si="7"/>
        <v>2.342786683107275</v>
      </c>
    </row>
    <row r="42" spans="1:17" ht="15.6" x14ac:dyDescent="0.3">
      <c r="A42" s="3" t="s">
        <v>28</v>
      </c>
      <c r="B42" s="18">
        <v>4</v>
      </c>
      <c r="C42" s="18">
        <v>3</v>
      </c>
      <c r="D42" s="18">
        <v>0</v>
      </c>
      <c r="E42" s="19">
        <v>17.329999999999998</v>
      </c>
      <c r="F42" s="18">
        <v>15</v>
      </c>
      <c r="G42" s="18">
        <v>27</v>
      </c>
      <c r="H42" s="18">
        <v>2</v>
      </c>
      <c r="I42" s="18">
        <v>7</v>
      </c>
      <c r="J42" s="18">
        <v>4</v>
      </c>
      <c r="K42" s="18">
        <v>0</v>
      </c>
      <c r="L42" s="18">
        <v>0</v>
      </c>
      <c r="M42" s="18">
        <v>0</v>
      </c>
      <c r="N42" s="18">
        <v>2</v>
      </c>
      <c r="O42" s="18">
        <v>1</v>
      </c>
      <c r="P42" s="20">
        <f t="shared" si="6"/>
        <v>7.7899596076168498</v>
      </c>
      <c r="Q42" s="20">
        <f t="shared" si="7"/>
        <v>1.7888055395268323</v>
      </c>
    </row>
    <row r="43" spans="1:17" ht="15.6" x14ac:dyDescent="0.3">
      <c r="A43" s="3" t="s">
        <v>27</v>
      </c>
      <c r="B43" s="6">
        <v>5</v>
      </c>
      <c r="C43" s="6">
        <v>3</v>
      </c>
      <c r="D43" s="6">
        <v>0</v>
      </c>
      <c r="E43" s="14">
        <v>13.66</v>
      </c>
      <c r="F43" s="6">
        <v>20</v>
      </c>
      <c r="G43" s="6">
        <v>25</v>
      </c>
      <c r="H43" s="6">
        <v>1</v>
      </c>
      <c r="I43" s="6">
        <v>8</v>
      </c>
      <c r="J43" s="6">
        <v>7</v>
      </c>
      <c r="K43" s="6">
        <v>0</v>
      </c>
      <c r="L43" s="6">
        <v>0</v>
      </c>
      <c r="M43" s="6">
        <v>0</v>
      </c>
      <c r="N43" s="6">
        <v>1</v>
      </c>
      <c r="O43" s="6">
        <v>1</v>
      </c>
      <c r="P43" s="15">
        <f t="shared" si="6"/>
        <v>13.177159590043924</v>
      </c>
      <c r="Q43" s="15">
        <f t="shared" si="7"/>
        <v>2.3426061493411421</v>
      </c>
    </row>
    <row r="44" spans="1:17" ht="15.6" x14ac:dyDescent="0.3">
      <c r="A44" s="3" t="s">
        <v>26</v>
      </c>
      <c r="B44" s="18">
        <v>1</v>
      </c>
      <c r="C44" s="18">
        <v>0</v>
      </c>
      <c r="D44" s="18">
        <v>0</v>
      </c>
      <c r="E44" s="19">
        <v>2.33</v>
      </c>
      <c r="F44" s="18">
        <v>1</v>
      </c>
      <c r="G44" s="18">
        <v>2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20">
        <f t="shared" si="6"/>
        <v>3.8626609442060085</v>
      </c>
      <c r="Q44" s="20">
        <f t="shared" si="7"/>
        <v>0.85836909871244638</v>
      </c>
    </row>
    <row r="45" spans="1:17" ht="15.6" x14ac:dyDescent="0.3">
      <c r="A45" s="3" t="s">
        <v>63</v>
      </c>
      <c r="B45" s="18">
        <v>1</v>
      </c>
      <c r="C45" s="18">
        <v>1</v>
      </c>
      <c r="D45" s="18">
        <v>0</v>
      </c>
      <c r="E45" s="18">
        <v>1</v>
      </c>
      <c r="F45" s="18">
        <v>5</v>
      </c>
      <c r="G45" s="18">
        <v>5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20">
        <f t="shared" si="6"/>
        <v>45</v>
      </c>
      <c r="Q45" s="20">
        <f t="shared" si="7"/>
        <v>6</v>
      </c>
    </row>
  </sheetData>
  <sortState xmlns:xlrd2="http://schemas.microsoft.com/office/spreadsheetml/2017/richdata2" ref="A6:W19">
    <sortCondition descending="1" ref="B6:B19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2019-01-16T21:13:04Z</dcterms:created>
  <dcterms:modified xsi:type="dcterms:W3CDTF">2023-01-10T20:35:34Z</dcterms:modified>
</cp:coreProperties>
</file>