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sem\Documents\Misc\Baseball\Kids Baseball\Mike's Baseball\Website\2019\"/>
    </mc:Choice>
  </mc:AlternateContent>
  <xr:revisionPtr revIDLastSave="0" documentId="13_ncr:1_{DBC1F279-E0F4-4B6B-A2FB-338097E64F72}" xr6:coauthVersionLast="45" xr6:coauthVersionMax="45" xr10:uidLastSave="{00000000-0000-0000-0000-000000000000}"/>
  <bookViews>
    <workbookView xWindow="-108" yWindow="-108" windowWidth="23256" windowHeight="12576" xr2:uid="{68F52286-BA28-46A8-AE5E-69957DD95ADE}"/>
  </bookViews>
  <sheets>
    <sheet name="2010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5" i="1" l="1"/>
  <c r="P45" i="1"/>
  <c r="Q44" i="1"/>
  <c r="P44" i="1"/>
  <c r="Q46" i="1"/>
  <c r="P46" i="1"/>
  <c r="P47" i="1"/>
  <c r="Q43" i="1"/>
  <c r="P43" i="1"/>
  <c r="Q41" i="1"/>
  <c r="P41" i="1"/>
  <c r="Q40" i="1"/>
  <c r="P40" i="1"/>
  <c r="Q39" i="1"/>
  <c r="P39" i="1"/>
  <c r="Q38" i="1"/>
  <c r="P38" i="1"/>
  <c r="Q37" i="1"/>
  <c r="P37" i="1"/>
  <c r="F30" i="1"/>
  <c r="W29" i="1"/>
  <c r="U29" i="1"/>
  <c r="T29" i="1"/>
  <c r="W28" i="1"/>
  <c r="U28" i="1"/>
  <c r="T28" i="1"/>
  <c r="V28" i="1" s="1"/>
  <c r="F28" i="1"/>
  <c r="W27" i="1"/>
  <c r="U27" i="1"/>
  <c r="T27" i="1"/>
  <c r="V27" i="1" s="1"/>
  <c r="W26" i="1"/>
  <c r="U26" i="1"/>
  <c r="T26" i="1"/>
  <c r="W25" i="1"/>
  <c r="U25" i="1"/>
  <c r="T25" i="1"/>
  <c r="V25" i="1" s="1"/>
  <c r="W24" i="1"/>
  <c r="U24" i="1"/>
  <c r="T24" i="1"/>
  <c r="F24" i="1"/>
  <c r="W23" i="1"/>
  <c r="U23" i="1"/>
  <c r="T23" i="1"/>
  <c r="F23" i="1"/>
  <c r="W21" i="1"/>
  <c r="U21" i="1"/>
  <c r="T21" i="1"/>
  <c r="W14" i="1"/>
  <c r="U14" i="1"/>
  <c r="T14" i="1"/>
  <c r="V14" i="1" s="1"/>
  <c r="F14" i="1"/>
  <c r="W16" i="1"/>
  <c r="U16" i="1"/>
  <c r="T16" i="1"/>
  <c r="V16" i="1" s="1"/>
  <c r="W22" i="1"/>
  <c r="U22" i="1"/>
  <c r="T22" i="1"/>
  <c r="F22" i="1"/>
  <c r="W10" i="1"/>
  <c r="U10" i="1"/>
  <c r="T10" i="1"/>
  <c r="W20" i="1"/>
  <c r="U20" i="1"/>
  <c r="T20" i="1"/>
  <c r="V20" i="1" s="1"/>
  <c r="F20" i="1"/>
  <c r="W15" i="1"/>
  <c r="U15" i="1"/>
  <c r="T15" i="1"/>
  <c r="F15" i="1"/>
  <c r="W12" i="1"/>
  <c r="U12" i="1"/>
  <c r="T12" i="1"/>
  <c r="V12" i="1" s="1"/>
  <c r="F12" i="1"/>
  <c r="W19" i="1"/>
  <c r="U19" i="1"/>
  <c r="T19" i="1"/>
  <c r="V19" i="1" s="1"/>
  <c r="F19" i="1"/>
  <c r="W11" i="1"/>
  <c r="U11" i="1"/>
  <c r="T11" i="1"/>
  <c r="V11" i="1" s="1"/>
  <c r="F11" i="1"/>
  <c r="W18" i="1"/>
  <c r="U18" i="1"/>
  <c r="T18" i="1"/>
  <c r="F18" i="1"/>
  <c r="W13" i="1"/>
  <c r="U13" i="1"/>
  <c r="T13" i="1"/>
  <c r="V13" i="1" s="1"/>
  <c r="F13" i="1"/>
  <c r="W17" i="1"/>
  <c r="U17" i="1"/>
  <c r="T17" i="1"/>
  <c r="V17" i="1" s="1"/>
  <c r="F17" i="1"/>
  <c r="W7" i="1"/>
  <c r="U7" i="1"/>
  <c r="T7" i="1"/>
  <c r="F7" i="1"/>
  <c r="W9" i="1"/>
  <c r="U9" i="1"/>
  <c r="T9" i="1"/>
  <c r="F9" i="1"/>
  <c r="W6" i="1"/>
  <c r="U6" i="1"/>
  <c r="T6" i="1"/>
  <c r="F6" i="1"/>
  <c r="V10" i="1" l="1"/>
  <c r="V22" i="1"/>
  <c r="V9" i="1"/>
  <c r="V21" i="1"/>
  <c r="V24" i="1"/>
  <c r="V29" i="1"/>
  <c r="V23" i="1"/>
  <c r="V7" i="1"/>
  <c r="V18" i="1"/>
  <c r="V6" i="1"/>
  <c r="V15" i="1"/>
  <c r="V26" i="1"/>
</calcChain>
</file>

<file path=xl/sharedStrings.xml><?xml version="1.0" encoding="utf-8"?>
<sst xmlns="http://schemas.openxmlformats.org/spreadsheetml/2006/main" count="80" uniqueCount="70">
  <si>
    <t>GP</t>
  </si>
  <si>
    <t>PA</t>
  </si>
  <si>
    <t>AB</t>
  </si>
  <si>
    <t>R</t>
  </si>
  <si>
    <t>H</t>
  </si>
  <si>
    <t>1B</t>
  </si>
  <si>
    <t>2B</t>
  </si>
  <si>
    <t>3B</t>
  </si>
  <si>
    <t>HR</t>
  </si>
  <si>
    <t>RBI</t>
  </si>
  <si>
    <t>BB</t>
  </si>
  <si>
    <t>Sac</t>
  </si>
  <si>
    <t>K</t>
  </si>
  <si>
    <t>HBP</t>
  </si>
  <si>
    <t>RE</t>
  </si>
  <si>
    <t>FC</t>
  </si>
  <si>
    <t>SB</t>
  </si>
  <si>
    <t>CS</t>
  </si>
  <si>
    <t>OBP</t>
  </si>
  <si>
    <t>SLG</t>
  </si>
  <si>
    <t>OPS</t>
  </si>
  <si>
    <t>AVG</t>
  </si>
  <si>
    <t>Victor Speciale</t>
  </si>
  <si>
    <t>Mike Benyo</t>
  </si>
  <si>
    <t>Mike Gareri</t>
  </si>
  <si>
    <t>Greg Dodwell</t>
  </si>
  <si>
    <t>Matt Held</t>
  </si>
  <si>
    <t>Brad Oliver</t>
  </si>
  <si>
    <t>Matt Piccioni</t>
  </si>
  <si>
    <t>Ken Appleby</t>
  </si>
  <si>
    <t>Jaineel Purohit</t>
  </si>
  <si>
    <t>Justin Deleskie</t>
  </si>
  <si>
    <t>J.R. Crosby</t>
  </si>
  <si>
    <t>Ryan Knight</t>
  </si>
  <si>
    <t>Matt Haynes</t>
  </si>
  <si>
    <t>Joey Nonis</t>
  </si>
  <si>
    <t>Cameron Robulack</t>
  </si>
  <si>
    <t>Jesse Edmunds</t>
  </si>
  <si>
    <t>Mike Burke</t>
  </si>
  <si>
    <t>Ryan Dunphy</t>
  </si>
  <si>
    <t>Bobby Boddam</t>
  </si>
  <si>
    <t>Amando Monzon</t>
  </si>
  <si>
    <t>Steve Hough</t>
  </si>
  <si>
    <t>A. J. Schwalm</t>
  </si>
  <si>
    <t>Josh Correia</t>
  </si>
  <si>
    <t>Chris McCanna</t>
  </si>
  <si>
    <t>Nick Sousa</t>
  </si>
  <si>
    <t>2010 Batting</t>
  </si>
  <si>
    <t> G</t>
  </si>
  <si>
    <t> GS</t>
  </si>
  <si>
    <t> CG</t>
  </si>
  <si>
    <t> IP</t>
  </si>
  <si>
    <t> ER</t>
  </si>
  <si>
    <t> Hits</t>
  </si>
  <si>
    <t> HR</t>
  </si>
  <si>
    <t> SO</t>
  </si>
  <si>
    <t> BB</t>
  </si>
  <si>
    <t> HBP</t>
  </si>
  <si>
    <t> WP</t>
  </si>
  <si>
    <t> Won</t>
  </si>
  <si>
    <t> Lost</t>
  </si>
  <si>
    <t> Sv</t>
  </si>
  <si>
    <t> ERA</t>
  </si>
  <si>
    <t> WHIP</t>
  </si>
  <si>
    <t>Joey Nonis </t>
  </si>
  <si>
    <t>2010 Pitching</t>
  </si>
  <si>
    <t>Seasons Best - Min 40 AB</t>
  </si>
  <si>
    <t>Seasons Best - Min 25 Inn</t>
  </si>
  <si>
    <t>Allan Hughes</t>
  </si>
  <si>
    <t>Andy Mohamed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</si>
</sst>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 applyFill="1"/>
    <xf numFmtId="0" fontId="0" fillId="0" borderId="0" xfId="0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6" fillId="0" borderId="0" xfId="0" quotePrefix="1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4" fontId="3" fillId="0" borderId="0" xfId="0" quotePrefix="1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1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6" fillId="0" borderId="0" xfId="0" applyNumberFormat="1" applyFont="1" applyFill="1" applyAlignment="1">
      <alignment horizontal="center"/>
    </xf>
    <xf numFmtId="12" fontId="3" fillId="0" borderId="0" xfId="0" applyNumberFormat="1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60960</xdr:colOff>
      <xdr:row>2</xdr:row>
      <xdr:rowOff>91440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EC7E9B-05AA-4CFE-8D37-E131610B31C0}"/>
            </a:ext>
          </a:extLst>
        </xdr:cNvPr>
        <xdr:cNvSpPr txBox="1"/>
      </xdr:nvSpPr>
      <xdr:spPr>
        <a:xfrm>
          <a:off x="0" y="0"/>
          <a:ext cx="2141220" cy="457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1100"/>
            <a:t>There were no League Standings published for this season.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EEC05-4A11-45B0-B60D-4B8C622AB076}">
  <dimension ref="A4:W47"/>
  <sheetViews>
    <sheetView showGridLines="0" tabSelected="1" workbookViewId="0">
      <selection activeCell="D2" sqref="D2"/>
    </sheetView>
  </sheetViews>
  <sheetFormatPr defaultRowHeight="14.4" x14ac:dyDescent="0.3"/>
  <cols>
    <col min="1" max="1" width="25.5546875" style="2" customWidth="1"/>
    <col min="2" max="4" width="4.77734375" style="2" customWidth="1"/>
    <col min="5" max="5" width="6.109375" style="2" customWidth="1"/>
    <col min="6" max="15" width="4.77734375" style="2" customWidth="1"/>
    <col min="16" max="16" width="5.88671875" style="2" customWidth="1"/>
    <col min="17" max="19" width="4.77734375" style="2" customWidth="1"/>
    <col min="20" max="23" width="6.109375" style="2" customWidth="1"/>
    <col min="24" max="16384" width="8.88671875" style="2"/>
  </cols>
  <sheetData>
    <row r="4" spans="1:23" ht="18" x14ac:dyDescent="0.35">
      <c r="A4" s="1" t="s">
        <v>66</v>
      </c>
      <c r="J4" s="3" t="s">
        <v>47</v>
      </c>
    </row>
    <row r="5" spans="1:23" ht="15.6" x14ac:dyDescent="0.3">
      <c r="A5" s="4"/>
      <c r="B5" s="5" t="s">
        <v>0</v>
      </c>
      <c r="C5" s="5" t="s">
        <v>1</v>
      </c>
      <c r="D5" s="5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5" t="s">
        <v>8</v>
      </c>
      <c r="K5" s="5" t="s">
        <v>9</v>
      </c>
      <c r="L5" s="5" t="s">
        <v>10</v>
      </c>
      <c r="M5" s="5" t="s">
        <v>11</v>
      </c>
      <c r="N5" s="5" t="s">
        <v>12</v>
      </c>
      <c r="O5" s="5" t="s">
        <v>13</v>
      </c>
      <c r="P5" s="5" t="s">
        <v>14</v>
      </c>
      <c r="Q5" s="5" t="s">
        <v>15</v>
      </c>
      <c r="R5" s="5" t="s">
        <v>16</v>
      </c>
      <c r="S5" s="5" t="s">
        <v>17</v>
      </c>
      <c r="T5" s="5" t="s">
        <v>18</v>
      </c>
      <c r="U5" s="5" t="s">
        <v>19</v>
      </c>
      <c r="V5" s="5" t="s">
        <v>20</v>
      </c>
      <c r="W5" s="5" t="s">
        <v>21</v>
      </c>
    </row>
    <row r="6" spans="1:23" ht="15.6" x14ac:dyDescent="0.3">
      <c r="A6" s="4" t="s">
        <v>22</v>
      </c>
      <c r="B6" s="6">
        <v>27</v>
      </c>
      <c r="C6" s="7">
        <v>129</v>
      </c>
      <c r="D6" s="7">
        <v>116</v>
      </c>
      <c r="E6" s="7">
        <v>29</v>
      </c>
      <c r="F6" s="7">
        <f>G6+H6+I6+J6</f>
        <v>47</v>
      </c>
      <c r="G6" s="7">
        <v>31</v>
      </c>
      <c r="H6" s="6">
        <v>5</v>
      </c>
      <c r="I6" s="7">
        <v>5</v>
      </c>
      <c r="J6" s="7">
        <v>6</v>
      </c>
      <c r="K6" s="7">
        <v>30</v>
      </c>
      <c r="L6" s="6">
        <v>9</v>
      </c>
      <c r="M6" s="6">
        <v>2</v>
      </c>
      <c r="N6" s="7">
        <v>4</v>
      </c>
      <c r="O6" s="6">
        <v>2</v>
      </c>
      <c r="P6" s="7">
        <v>5</v>
      </c>
      <c r="Q6" s="6">
        <v>2</v>
      </c>
      <c r="R6" s="7">
        <v>10</v>
      </c>
      <c r="S6" s="6">
        <v>0</v>
      </c>
      <c r="T6" s="8">
        <f t="shared" ref="T6:T29" si="0">(G6+H6+I6+J6+L6+O6)/(D6+L6+O6+M6)</f>
        <v>0.44961240310077522</v>
      </c>
      <c r="U6" s="9">
        <f t="shared" ref="U6:U29" si="1">(G6+H6*2+I6*3+J6*4)/D6</f>
        <v>0.68965517241379315</v>
      </c>
      <c r="V6" s="9">
        <f t="shared" ref="V6:V29" si="2">T6+U6</f>
        <v>1.1392675755145683</v>
      </c>
      <c r="W6" s="9">
        <f t="shared" ref="W6:W29" si="3">(G6+H6+I6+J6)/D6</f>
        <v>0.40517241379310343</v>
      </c>
    </row>
    <row r="7" spans="1:23" ht="15.6" x14ac:dyDescent="0.3">
      <c r="A7" s="4" t="s">
        <v>24</v>
      </c>
      <c r="B7" s="6">
        <v>24</v>
      </c>
      <c r="C7" s="6">
        <v>111</v>
      </c>
      <c r="D7" s="6">
        <v>92</v>
      </c>
      <c r="E7" s="6">
        <v>28</v>
      </c>
      <c r="F7" s="6">
        <f>G7+H7+I7+J7</f>
        <v>35</v>
      </c>
      <c r="G7" s="6">
        <v>24</v>
      </c>
      <c r="H7" s="7">
        <v>8</v>
      </c>
      <c r="I7" s="6">
        <v>1</v>
      </c>
      <c r="J7" s="6">
        <v>2</v>
      </c>
      <c r="K7" s="6">
        <v>11</v>
      </c>
      <c r="L7" s="7">
        <v>11</v>
      </c>
      <c r="M7" s="6">
        <v>4</v>
      </c>
      <c r="N7" s="6">
        <v>8</v>
      </c>
      <c r="O7" s="7">
        <v>4</v>
      </c>
      <c r="P7" s="6">
        <v>3</v>
      </c>
      <c r="Q7" s="6">
        <v>1</v>
      </c>
      <c r="R7" s="6">
        <v>9</v>
      </c>
      <c r="S7" s="6">
        <v>0</v>
      </c>
      <c r="T7" s="10">
        <f t="shared" si="0"/>
        <v>0.45045045045045046</v>
      </c>
      <c r="U7" s="11">
        <f t="shared" si="1"/>
        <v>0.55434782608695654</v>
      </c>
      <c r="V7" s="11">
        <f t="shared" si="2"/>
        <v>1.0047982765374071</v>
      </c>
      <c r="W7" s="11">
        <f t="shared" si="3"/>
        <v>0.38043478260869568</v>
      </c>
    </row>
    <row r="8" spans="1:23" ht="15.6" x14ac:dyDescent="0.3">
      <c r="A8" s="4" t="s">
        <v>68</v>
      </c>
      <c r="B8" s="6">
        <v>27</v>
      </c>
      <c r="C8" s="6">
        <v>102</v>
      </c>
      <c r="D8" s="6">
        <v>92</v>
      </c>
      <c r="E8" s="6">
        <v>16</v>
      </c>
      <c r="F8" s="6">
        <v>27</v>
      </c>
      <c r="G8" s="6">
        <v>22</v>
      </c>
      <c r="H8" s="6">
        <v>5</v>
      </c>
      <c r="I8" s="6">
        <v>0</v>
      </c>
      <c r="J8" s="6">
        <v>0</v>
      </c>
      <c r="K8" s="6">
        <v>13</v>
      </c>
      <c r="L8" s="6">
        <v>6</v>
      </c>
      <c r="M8" s="6">
        <v>3</v>
      </c>
      <c r="N8" s="6">
        <v>6</v>
      </c>
      <c r="O8" s="6">
        <v>1</v>
      </c>
      <c r="P8" s="6">
        <v>2</v>
      </c>
      <c r="Q8" s="6">
        <v>1</v>
      </c>
      <c r="R8" s="6">
        <v>7</v>
      </c>
      <c r="S8" s="6">
        <v>0</v>
      </c>
      <c r="T8" s="10">
        <v>0.33333333333333331</v>
      </c>
      <c r="U8" s="11">
        <v>0.34782608695652173</v>
      </c>
      <c r="V8" s="11">
        <v>0.68115942028985499</v>
      </c>
      <c r="W8" s="11">
        <v>0.29347826086956524</v>
      </c>
    </row>
    <row r="9" spans="1:23" ht="15.6" x14ac:dyDescent="0.3">
      <c r="A9" s="4" t="s">
        <v>23</v>
      </c>
      <c r="B9" s="7">
        <v>33</v>
      </c>
      <c r="C9" s="6">
        <v>120</v>
      </c>
      <c r="D9" s="6">
        <v>105</v>
      </c>
      <c r="E9" s="6">
        <v>17</v>
      </c>
      <c r="F9" s="6">
        <f>G9+H9+I9+J9</f>
        <v>19</v>
      </c>
      <c r="G9" s="6">
        <v>16</v>
      </c>
      <c r="H9" s="6">
        <v>2</v>
      </c>
      <c r="I9" s="6">
        <v>0</v>
      </c>
      <c r="J9" s="6">
        <v>1</v>
      </c>
      <c r="K9" s="6">
        <v>9</v>
      </c>
      <c r="L9" s="6">
        <v>5</v>
      </c>
      <c r="M9" s="7">
        <v>6</v>
      </c>
      <c r="N9" s="6">
        <v>20</v>
      </c>
      <c r="O9" s="7">
        <v>4</v>
      </c>
      <c r="P9" s="7">
        <v>5</v>
      </c>
      <c r="Q9" s="7">
        <v>4</v>
      </c>
      <c r="R9" s="6">
        <v>0</v>
      </c>
      <c r="S9" s="6">
        <v>0</v>
      </c>
      <c r="T9" s="10">
        <f t="shared" si="0"/>
        <v>0.23333333333333334</v>
      </c>
      <c r="U9" s="11">
        <f t="shared" si="1"/>
        <v>0.22857142857142856</v>
      </c>
      <c r="V9" s="11">
        <f t="shared" si="2"/>
        <v>0.46190476190476193</v>
      </c>
      <c r="W9" s="11">
        <f t="shared" si="3"/>
        <v>0.18095238095238095</v>
      </c>
    </row>
    <row r="10" spans="1:23" ht="15.6" x14ac:dyDescent="0.3">
      <c r="A10" s="4" t="s">
        <v>32</v>
      </c>
      <c r="B10" s="6">
        <v>6</v>
      </c>
      <c r="C10" s="6">
        <v>28</v>
      </c>
      <c r="D10" s="6">
        <v>27</v>
      </c>
      <c r="E10" s="6">
        <v>6</v>
      </c>
      <c r="F10" s="6">
        <v>9</v>
      </c>
      <c r="G10" s="6">
        <v>5</v>
      </c>
      <c r="H10" s="6">
        <v>2</v>
      </c>
      <c r="I10" s="6">
        <v>0</v>
      </c>
      <c r="J10" s="6">
        <v>2</v>
      </c>
      <c r="K10" s="6">
        <v>9</v>
      </c>
      <c r="L10" s="6">
        <v>0</v>
      </c>
      <c r="M10" s="6">
        <v>0</v>
      </c>
      <c r="N10" s="6">
        <v>7</v>
      </c>
      <c r="O10" s="6">
        <v>1</v>
      </c>
      <c r="P10" s="6">
        <v>3</v>
      </c>
      <c r="Q10" s="6">
        <v>0</v>
      </c>
      <c r="R10" s="6">
        <v>0</v>
      </c>
      <c r="S10" s="6">
        <v>0</v>
      </c>
      <c r="T10" s="10">
        <f t="shared" si="0"/>
        <v>0.35714285714285715</v>
      </c>
      <c r="U10" s="11">
        <f t="shared" si="1"/>
        <v>0.62962962962962965</v>
      </c>
      <c r="V10" s="11">
        <f t="shared" si="2"/>
        <v>0.98677248677248675</v>
      </c>
      <c r="W10" s="11">
        <f t="shared" si="3"/>
        <v>0.33333333333333331</v>
      </c>
    </row>
    <row r="11" spans="1:23" ht="15.6" x14ac:dyDescent="0.3">
      <c r="A11" s="4" t="s">
        <v>27</v>
      </c>
      <c r="B11" s="6">
        <v>18</v>
      </c>
      <c r="C11" s="6">
        <v>70</v>
      </c>
      <c r="D11" s="6">
        <v>59</v>
      </c>
      <c r="E11" s="6">
        <v>14</v>
      </c>
      <c r="F11" s="6">
        <f>G11+H11+I11+J11</f>
        <v>15</v>
      </c>
      <c r="G11" s="6">
        <v>12</v>
      </c>
      <c r="H11" s="6">
        <v>3</v>
      </c>
      <c r="I11" s="6">
        <v>0</v>
      </c>
      <c r="J11" s="6">
        <v>0</v>
      </c>
      <c r="K11" s="6">
        <v>8</v>
      </c>
      <c r="L11" s="6">
        <v>5</v>
      </c>
      <c r="M11" s="6">
        <v>2</v>
      </c>
      <c r="N11" s="6">
        <v>11</v>
      </c>
      <c r="O11" s="7">
        <v>4</v>
      </c>
      <c r="P11" s="7">
        <v>5</v>
      </c>
      <c r="Q11" s="6">
        <v>2</v>
      </c>
      <c r="R11" s="6">
        <v>3</v>
      </c>
      <c r="S11" s="6">
        <v>0</v>
      </c>
      <c r="T11" s="10">
        <f t="shared" si="0"/>
        <v>0.34285714285714286</v>
      </c>
      <c r="U11" s="11">
        <f t="shared" si="1"/>
        <v>0.30508474576271188</v>
      </c>
      <c r="V11" s="11">
        <f t="shared" si="2"/>
        <v>0.64794188861985469</v>
      </c>
      <c r="W11" s="11">
        <f t="shared" si="3"/>
        <v>0.25423728813559321</v>
      </c>
    </row>
    <row r="12" spans="1:23" ht="15.6" x14ac:dyDescent="0.3">
      <c r="A12" s="4" t="s">
        <v>29</v>
      </c>
      <c r="B12" s="6">
        <v>18</v>
      </c>
      <c r="C12" s="12">
        <v>64</v>
      </c>
      <c r="D12" s="6">
        <v>53</v>
      </c>
      <c r="E12" s="6">
        <v>9</v>
      </c>
      <c r="F12" s="6">
        <f>G12+H12+I12+J12</f>
        <v>14</v>
      </c>
      <c r="G12" s="6">
        <v>11</v>
      </c>
      <c r="H12" s="6">
        <v>3</v>
      </c>
      <c r="I12" s="6">
        <v>0</v>
      </c>
      <c r="J12" s="6">
        <v>0</v>
      </c>
      <c r="K12" s="6">
        <v>8</v>
      </c>
      <c r="L12" s="6">
        <v>9</v>
      </c>
      <c r="M12" s="6">
        <v>1</v>
      </c>
      <c r="N12" s="6">
        <v>16</v>
      </c>
      <c r="O12" s="6">
        <v>1</v>
      </c>
      <c r="P12" s="6">
        <v>2</v>
      </c>
      <c r="Q12" s="6">
        <v>2</v>
      </c>
      <c r="R12" s="6">
        <v>5</v>
      </c>
      <c r="S12" s="6">
        <v>0</v>
      </c>
      <c r="T12" s="10">
        <f t="shared" si="0"/>
        <v>0.375</v>
      </c>
      <c r="U12" s="11">
        <f t="shared" si="1"/>
        <v>0.32075471698113206</v>
      </c>
      <c r="V12" s="11">
        <f t="shared" si="2"/>
        <v>0.695754716981132</v>
      </c>
      <c r="W12" s="11">
        <f t="shared" si="3"/>
        <v>0.26415094339622641</v>
      </c>
    </row>
    <row r="13" spans="1:23" ht="15.6" x14ac:dyDescent="0.3">
      <c r="A13" s="4" t="s">
        <v>25</v>
      </c>
      <c r="B13" s="6">
        <v>23</v>
      </c>
      <c r="C13" s="6">
        <v>66</v>
      </c>
      <c r="D13" s="6">
        <v>59</v>
      </c>
      <c r="E13" s="6">
        <v>11</v>
      </c>
      <c r="F13" s="6">
        <f>G13+H13+I13+J13</f>
        <v>20</v>
      </c>
      <c r="G13" s="6">
        <v>17</v>
      </c>
      <c r="H13" s="6">
        <v>2</v>
      </c>
      <c r="I13" s="6">
        <v>1</v>
      </c>
      <c r="J13" s="6">
        <v>0</v>
      </c>
      <c r="K13" s="6">
        <v>7</v>
      </c>
      <c r="L13" s="6">
        <v>2</v>
      </c>
      <c r="M13" s="6">
        <v>3</v>
      </c>
      <c r="N13" s="6">
        <v>9</v>
      </c>
      <c r="O13" s="6">
        <v>2</v>
      </c>
      <c r="P13" s="6">
        <v>4</v>
      </c>
      <c r="Q13" s="6">
        <v>0</v>
      </c>
      <c r="R13" s="6">
        <v>6</v>
      </c>
      <c r="S13" s="6">
        <v>0</v>
      </c>
      <c r="T13" s="10">
        <f t="shared" si="0"/>
        <v>0.36363636363636365</v>
      </c>
      <c r="U13" s="11">
        <f t="shared" si="1"/>
        <v>0.40677966101694918</v>
      </c>
      <c r="V13" s="11">
        <f t="shared" si="2"/>
        <v>0.77041602465331283</v>
      </c>
      <c r="W13" s="11">
        <f t="shared" si="3"/>
        <v>0.33898305084745761</v>
      </c>
    </row>
    <row r="14" spans="1:23" ht="15.6" x14ac:dyDescent="0.3">
      <c r="A14" s="4" t="s">
        <v>35</v>
      </c>
      <c r="B14" s="6">
        <v>5</v>
      </c>
      <c r="C14" s="6">
        <v>21</v>
      </c>
      <c r="D14" s="6">
        <v>18</v>
      </c>
      <c r="E14" s="6">
        <v>3</v>
      </c>
      <c r="F14" s="6">
        <f>G14+H14+I14+J14</f>
        <v>7</v>
      </c>
      <c r="G14" s="6">
        <v>4</v>
      </c>
      <c r="H14" s="6">
        <v>2</v>
      </c>
      <c r="I14" s="6">
        <v>0</v>
      </c>
      <c r="J14" s="6">
        <v>1</v>
      </c>
      <c r="K14" s="6">
        <v>7</v>
      </c>
      <c r="L14" s="6">
        <v>2</v>
      </c>
      <c r="M14" s="6">
        <v>1</v>
      </c>
      <c r="N14" s="6">
        <v>1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10">
        <f t="shared" si="0"/>
        <v>0.42857142857142855</v>
      </c>
      <c r="U14" s="11">
        <f t="shared" si="1"/>
        <v>0.66666666666666663</v>
      </c>
      <c r="V14" s="11">
        <f t="shared" si="2"/>
        <v>1.0952380952380951</v>
      </c>
      <c r="W14" s="11">
        <f t="shared" si="3"/>
        <v>0.3888888888888889</v>
      </c>
    </row>
    <row r="15" spans="1:23" ht="15.6" x14ac:dyDescent="0.3">
      <c r="A15" s="4" t="s">
        <v>30</v>
      </c>
      <c r="B15" s="6">
        <v>15</v>
      </c>
      <c r="C15" s="6">
        <v>59</v>
      </c>
      <c r="D15" s="6">
        <v>51</v>
      </c>
      <c r="E15" s="6">
        <v>3</v>
      </c>
      <c r="F15" s="6">
        <f>G15+H15+I15+J15</f>
        <v>12</v>
      </c>
      <c r="G15" s="6">
        <v>11</v>
      </c>
      <c r="H15" s="6">
        <v>1</v>
      </c>
      <c r="I15" s="6">
        <v>0</v>
      </c>
      <c r="J15" s="6">
        <v>0</v>
      </c>
      <c r="K15" s="6">
        <v>6</v>
      </c>
      <c r="L15" s="6">
        <v>4</v>
      </c>
      <c r="M15" s="6">
        <v>2</v>
      </c>
      <c r="N15" s="6">
        <v>10</v>
      </c>
      <c r="O15" s="6">
        <v>2</v>
      </c>
      <c r="P15" s="6">
        <v>1</v>
      </c>
      <c r="Q15" s="6">
        <v>3</v>
      </c>
      <c r="R15" s="6">
        <v>1</v>
      </c>
      <c r="S15" s="6">
        <v>0</v>
      </c>
      <c r="T15" s="10">
        <f t="shared" si="0"/>
        <v>0.30508474576271188</v>
      </c>
      <c r="U15" s="11">
        <f t="shared" si="1"/>
        <v>0.25490196078431371</v>
      </c>
      <c r="V15" s="11">
        <f t="shared" si="2"/>
        <v>0.55998670654702565</v>
      </c>
      <c r="W15" s="11">
        <f t="shared" si="3"/>
        <v>0.23529411764705882</v>
      </c>
    </row>
    <row r="16" spans="1:23" ht="15.6" x14ac:dyDescent="0.3">
      <c r="A16" s="4" t="s">
        <v>34</v>
      </c>
      <c r="B16" s="6">
        <v>12</v>
      </c>
      <c r="C16" s="6">
        <v>36</v>
      </c>
      <c r="D16" s="6">
        <v>25</v>
      </c>
      <c r="E16" s="6">
        <v>5</v>
      </c>
      <c r="F16" s="6">
        <v>10</v>
      </c>
      <c r="G16" s="6">
        <v>10</v>
      </c>
      <c r="H16" s="6">
        <v>0</v>
      </c>
      <c r="I16" s="6">
        <v>0</v>
      </c>
      <c r="J16" s="6">
        <v>0</v>
      </c>
      <c r="K16" s="6">
        <v>6</v>
      </c>
      <c r="L16" s="6">
        <v>6</v>
      </c>
      <c r="M16" s="6">
        <v>1</v>
      </c>
      <c r="N16" s="6">
        <v>7</v>
      </c>
      <c r="O16" s="6">
        <v>4</v>
      </c>
      <c r="P16" s="6">
        <v>3</v>
      </c>
      <c r="Q16" s="6">
        <v>0</v>
      </c>
      <c r="R16" s="6">
        <v>4</v>
      </c>
      <c r="S16" s="6">
        <v>0</v>
      </c>
      <c r="T16" s="10">
        <f t="shared" si="0"/>
        <v>0.55555555555555558</v>
      </c>
      <c r="U16" s="11">
        <f t="shared" si="1"/>
        <v>0.4</v>
      </c>
      <c r="V16" s="11">
        <f t="shared" si="2"/>
        <v>0.9555555555555556</v>
      </c>
      <c r="W16" s="11">
        <f t="shared" si="3"/>
        <v>0.4</v>
      </c>
    </row>
    <row r="17" spans="1:23" ht="15.6" x14ac:dyDescent="0.3">
      <c r="A17" s="4" t="s">
        <v>69</v>
      </c>
      <c r="B17" s="6">
        <v>20</v>
      </c>
      <c r="C17" s="6">
        <v>81</v>
      </c>
      <c r="D17" s="6">
        <v>74</v>
      </c>
      <c r="E17" s="6">
        <v>11</v>
      </c>
      <c r="F17" s="6">
        <f>G17+H17+I17+J17</f>
        <v>22</v>
      </c>
      <c r="G17" s="6">
        <v>19</v>
      </c>
      <c r="H17" s="6">
        <v>3</v>
      </c>
      <c r="I17" s="6">
        <v>0</v>
      </c>
      <c r="J17" s="6">
        <v>0</v>
      </c>
      <c r="K17" s="6">
        <v>5</v>
      </c>
      <c r="L17" s="6">
        <v>5</v>
      </c>
      <c r="M17" s="6">
        <v>2</v>
      </c>
      <c r="N17" s="6">
        <v>7</v>
      </c>
      <c r="O17" s="6">
        <v>0</v>
      </c>
      <c r="P17" s="6">
        <v>3</v>
      </c>
      <c r="Q17" s="6">
        <v>1</v>
      </c>
      <c r="R17" s="6">
        <v>2</v>
      </c>
      <c r="S17" s="6">
        <v>0</v>
      </c>
      <c r="T17" s="10">
        <f t="shared" si="0"/>
        <v>0.33333333333333331</v>
      </c>
      <c r="U17" s="11">
        <f t="shared" si="1"/>
        <v>0.33783783783783783</v>
      </c>
      <c r="V17" s="11">
        <f t="shared" si="2"/>
        <v>0.6711711711711712</v>
      </c>
      <c r="W17" s="11">
        <f t="shared" si="3"/>
        <v>0.29729729729729731</v>
      </c>
    </row>
    <row r="18" spans="1:23" ht="15.6" x14ac:dyDescent="0.3">
      <c r="A18" s="4" t="s">
        <v>26</v>
      </c>
      <c r="B18" s="6">
        <v>20</v>
      </c>
      <c r="C18" s="6">
        <v>63</v>
      </c>
      <c r="D18" s="6">
        <v>59</v>
      </c>
      <c r="E18" s="6">
        <v>7</v>
      </c>
      <c r="F18" s="6">
        <f>G18+H18+I18+J18</f>
        <v>16</v>
      </c>
      <c r="G18" s="6">
        <v>15</v>
      </c>
      <c r="H18" s="6">
        <v>1</v>
      </c>
      <c r="I18" s="6">
        <v>0</v>
      </c>
      <c r="J18" s="6">
        <v>0</v>
      </c>
      <c r="K18" s="6">
        <v>5</v>
      </c>
      <c r="L18" s="6">
        <v>3</v>
      </c>
      <c r="M18" s="6">
        <v>1</v>
      </c>
      <c r="N18" s="6">
        <v>11</v>
      </c>
      <c r="O18" s="6">
        <v>0</v>
      </c>
      <c r="P18" s="6">
        <v>3</v>
      </c>
      <c r="Q18" s="6">
        <v>2</v>
      </c>
      <c r="R18" s="6">
        <v>0</v>
      </c>
      <c r="S18" s="6">
        <v>0</v>
      </c>
      <c r="T18" s="10">
        <f t="shared" si="0"/>
        <v>0.30158730158730157</v>
      </c>
      <c r="U18" s="11">
        <f t="shared" si="1"/>
        <v>0.28813559322033899</v>
      </c>
      <c r="V18" s="11">
        <f t="shared" si="2"/>
        <v>0.58972289480764051</v>
      </c>
      <c r="W18" s="11">
        <f t="shared" si="3"/>
        <v>0.2711864406779661</v>
      </c>
    </row>
    <row r="19" spans="1:23" ht="15.6" x14ac:dyDescent="0.3">
      <c r="A19" s="4" t="s">
        <v>28</v>
      </c>
      <c r="B19" s="6">
        <v>17</v>
      </c>
      <c r="C19" s="6">
        <v>68</v>
      </c>
      <c r="D19" s="6">
        <v>58</v>
      </c>
      <c r="E19" s="6">
        <v>7</v>
      </c>
      <c r="F19" s="6">
        <f>G19+H19+I19+J19</f>
        <v>14</v>
      </c>
      <c r="G19" s="6">
        <v>11</v>
      </c>
      <c r="H19" s="6">
        <v>2</v>
      </c>
      <c r="I19" s="6">
        <v>1</v>
      </c>
      <c r="J19" s="6">
        <v>0</v>
      </c>
      <c r="K19" s="6">
        <v>3</v>
      </c>
      <c r="L19" s="6">
        <v>8</v>
      </c>
      <c r="M19" s="6">
        <v>2</v>
      </c>
      <c r="N19" s="6">
        <v>16</v>
      </c>
      <c r="O19" s="6">
        <v>0</v>
      </c>
      <c r="P19" s="6">
        <v>0</v>
      </c>
      <c r="Q19" s="6">
        <v>1</v>
      </c>
      <c r="R19" s="6">
        <v>4</v>
      </c>
      <c r="S19" s="6">
        <v>0</v>
      </c>
      <c r="T19" s="10">
        <f t="shared" si="0"/>
        <v>0.3235294117647059</v>
      </c>
      <c r="U19" s="11">
        <f t="shared" si="1"/>
        <v>0.31034482758620691</v>
      </c>
      <c r="V19" s="11">
        <f t="shared" si="2"/>
        <v>0.6338742393509128</v>
      </c>
      <c r="W19" s="11">
        <f t="shared" si="3"/>
        <v>0.2413793103448276</v>
      </c>
    </row>
    <row r="20" spans="1:23" ht="15.6" x14ac:dyDescent="0.3">
      <c r="A20" s="4" t="s">
        <v>31</v>
      </c>
      <c r="B20" s="6">
        <v>13</v>
      </c>
      <c r="C20" s="6">
        <v>45</v>
      </c>
      <c r="D20" s="6">
        <v>35</v>
      </c>
      <c r="E20" s="6">
        <v>4</v>
      </c>
      <c r="F20" s="6">
        <f>G20+H20+I20+J20</f>
        <v>10</v>
      </c>
      <c r="G20" s="6">
        <v>9</v>
      </c>
      <c r="H20" s="6">
        <v>1</v>
      </c>
      <c r="I20" s="6">
        <v>0</v>
      </c>
      <c r="J20" s="6">
        <v>0</v>
      </c>
      <c r="K20" s="6">
        <v>2</v>
      </c>
      <c r="L20" s="6">
        <v>8</v>
      </c>
      <c r="M20" s="6">
        <v>1</v>
      </c>
      <c r="N20" s="6">
        <v>3</v>
      </c>
      <c r="O20" s="6">
        <v>1</v>
      </c>
      <c r="P20" s="6">
        <v>0</v>
      </c>
      <c r="Q20" s="6">
        <v>0</v>
      </c>
      <c r="R20" s="6">
        <v>1</v>
      </c>
      <c r="S20" s="6">
        <v>0</v>
      </c>
      <c r="T20" s="10">
        <f t="shared" si="0"/>
        <v>0.42222222222222222</v>
      </c>
      <c r="U20" s="11">
        <f t="shared" si="1"/>
        <v>0.31428571428571428</v>
      </c>
      <c r="V20" s="11">
        <f t="shared" si="2"/>
        <v>0.73650793650793656</v>
      </c>
      <c r="W20" s="11">
        <f t="shared" si="3"/>
        <v>0.2857142857142857</v>
      </c>
    </row>
    <row r="21" spans="1:23" ht="15.6" x14ac:dyDescent="0.3">
      <c r="A21" s="4" t="s">
        <v>36</v>
      </c>
      <c r="B21" s="6">
        <v>3</v>
      </c>
      <c r="C21" s="6">
        <v>11</v>
      </c>
      <c r="D21" s="6">
        <v>7</v>
      </c>
      <c r="E21" s="6">
        <v>2</v>
      </c>
      <c r="F21" s="6">
        <v>2</v>
      </c>
      <c r="G21" s="6">
        <v>1</v>
      </c>
      <c r="H21" s="6">
        <v>1</v>
      </c>
      <c r="I21" s="6">
        <v>0</v>
      </c>
      <c r="J21" s="6">
        <v>0</v>
      </c>
      <c r="K21" s="6">
        <v>1</v>
      </c>
      <c r="L21" s="6">
        <v>4</v>
      </c>
      <c r="M21" s="6">
        <v>0</v>
      </c>
      <c r="N21" s="6">
        <v>1</v>
      </c>
      <c r="O21" s="6">
        <v>0</v>
      </c>
      <c r="P21" s="6">
        <v>0</v>
      </c>
      <c r="Q21" s="6">
        <v>0</v>
      </c>
      <c r="R21" s="6">
        <v>1</v>
      </c>
      <c r="S21" s="6">
        <v>0</v>
      </c>
      <c r="T21" s="10">
        <f t="shared" si="0"/>
        <v>0.54545454545454541</v>
      </c>
      <c r="U21" s="11">
        <f t="shared" si="1"/>
        <v>0.42857142857142855</v>
      </c>
      <c r="V21" s="11">
        <f t="shared" si="2"/>
        <v>0.97402597402597402</v>
      </c>
      <c r="W21" s="11">
        <f t="shared" si="3"/>
        <v>0.2857142857142857</v>
      </c>
    </row>
    <row r="22" spans="1:23" ht="15.6" x14ac:dyDescent="0.3">
      <c r="A22" s="4" t="s">
        <v>33</v>
      </c>
      <c r="B22" s="6">
        <v>9</v>
      </c>
      <c r="C22" s="6">
        <v>36</v>
      </c>
      <c r="D22" s="6">
        <v>26</v>
      </c>
      <c r="E22" s="6">
        <v>11</v>
      </c>
      <c r="F22" s="6">
        <f>G22+H22+I22+J22</f>
        <v>7</v>
      </c>
      <c r="G22" s="6">
        <v>7</v>
      </c>
      <c r="H22" s="6">
        <v>0</v>
      </c>
      <c r="I22" s="6">
        <v>0</v>
      </c>
      <c r="J22" s="6">
        <v>0</v>
      </c>
      <c r="K22" s="6">
        <v>0</v>
      </c>
      <c r="L22" s="6">
        <v>10</v>
      </c>
      <c r="M22" s="6">
        <v>0</v>
      </c>
      <c r="N22" s="6">
        <v>10</v>
      </c>
      <c r="O22" s="6">
        <v>0</v>
      </c>
      <c r="P22" s="6">
        <v>2</v>
      </c>
      <c r="Q22" s="6">
        <v>0</v>
      </c>
      <c r="R22" s="6">
        <v>5</v>
      </c>
      <c r="S22" s="6">
        <v>0</v>
      </c>
      <c r="T22" s="10">
        <f t="shared" si="0"/>
        <v>0.47222222222222221</v>
      </c>
      <c r="U22" s="11">
        <f t="shared" si="1"/>
        <v>0.26923076923076922</v>
      </c>
      <c r="V22" s="11">
        <f t="shared" si="2"/>
        <v>0.74145299145299148</v>
      </c>
      <c r="W22" s="11">
        <f t="shared" si="3"/>
        <v>0.26923076923076922</v>
      </c>
    </row>
    <row r="23" spans="1:23" ht="15.6" x14ac:dyDescent="0.3">
      <c r="A23" s="4" t="s">
        <v>37</v>
      </c>
      <c r="B23" s="6">
        <v>2</v>
      </c>
      <c r="C23" s="6">
        <v>7</v>
      </c>
      <c r="D23" s="6">
        <v>5</v>
      </c>
      <c r="E23" s="6">
        <v>1</v>
      </c>
      <c r="F23" s="6">
        <f>G23+H23+I23+J23</f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1</v>
      </c>
      <c r="M23" s="6">
        <v>0</v>
      </c>
      <c r="N23" s="6">
        <v>4</v>
      </c>
      <c r="O23" s="6">
        <v>1</v>
      </c>
      <c r="P23" s="6">
        <v>0</v>
      </c>
      <c r="Q23" s="6">
        <v>0</v>
      </c>
      <c r="R23" s="6">
        <v>0</v>
      </c>
      <c r="S23" s="6">
        <v>0</v>
      </c>
      <c r="T23" s="10">
        <f t="shared" si="0"/>
        <v>0.2857142857142857</v>
      </c>
      <c r="U23" s="11">
        <f t="shared" si="1"/>
        <v>0</v>
      </c>
      <c r="V23" s="11">
        <f t="shared" si="2"/>
        <v>0.2857142857142857</v>
      </c>
      <c r="W23" s="11">
        <f t="shared" si="3"/>
        <v>0</v>
      </c>
    </row>
    <row r="24" spans="1:23" ht="15.6" x14ac:dyDescent="0.3">
      <c r="A24" s="4" t="s">
        <v>38</v>
      </c>
      <c r="B24" s="6">
        <v>1</v>
      </c>
      <c r="C24" s="6">
        <v>5</v>
      </c>
      <c r="D24" s="6">
        <v>5</v>
      </c>
      <c r="E24" s="6">
        <v>0</v>
      </c>
      <c r="F24" s="6">
        <f>G24+H24+I24+J24</f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4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10">
        <f t="shared" si="0"/>
        <v>0</v>
      </c>
      <c r="U24" s="11">
        <f t="shared" si="1"/>
        <v>0</v>
      </c>
      <c r="V24" s="11">
        <f t="shared" si="2"/>
        <v>0</v>
      </c>
      <c r="W24" s="11">
        <f t="shared" si="3"/>
        <v>0</v>
      </c>
    </row>
    <row r="25" spans="1:23" ht="15.6" x14ac:dyDescent="0.3">
      <c r="A25" s="4" t="s">
        <v>39</v>
      </c>
      <c r="B25" s="6">
        <v>4</v>
      </c>
      <c r="C25" s="6">
        <v>5</v>
      </c>
      <c r="D25" s="6">
        <v>4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1</v>
      </c>
      <c r="M25" s="6">
        <v>0</v>
      </c>
      <c r="N25" s="6">
        <v>4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10">
        <f t="shared" si="0"/>
        <v>0.2</v>
      </c>
      <c r="U25" s="11">
        <f t="shared" si="1"/>
        <v>0</v>
      </c>
      <c r="V25" s="11">
        <f t="shared" si="2"/>
        <v>0.2</v>
      </c>
      <c r="W25" s="11">
        <f t="shared" si="3"/>
        <v>0</v>
      </c>
    </row>
    <row r="26" spans="1:23" ht="15.6" x14ac:dyDescent="0.3">
      <c r="A26" s="4" t="s">
        <v>40</v>
      </c>
      <c r="B26" s="6">
        <v>2</v>
      </c>
      <c r="C26" s="6">
        <v>6</v>
      </c>
      <c r="D26" s="6">
        <v>4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2</v>
      </c>
      <c r="M26" s="6">
        <v>0</v>
      </c>
      <c r="N26" s="6">
        <v>4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10">
        <f t="shared" si="0"/>
        <v>0.33333333333333331</v>
      </c>
      <c r="U26" s="11">
        <f t="shared" si="1"/>
        <v>0</v>
      </c>
      <c r="V26" s="11">
        <f t="shared" si="2"/>
        <v>0.33333333333333331</v>
      </c>
      <c r="W26" s="11">
        <f t="shared" si="3"/>
        <v>0</v>
      </c>
    </row>
    <row r="27" spans="1:23" ht="15.6" x14ac:dyDescent="0.3">
      <c r="A27" s="4" t="s">
        <v>41</v>
      </c>
      <c r="B27" s="6">
        <v>2</v>
      </c>
      <c r="C27" s="6">
        <v>4</v>
      </c>
      <c r="D27" s="6">
        <v>3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1</v>
      </c>
      <c r="M27" s="6">
        <v>0</v>
      </c>
      <c r="N27" s="6">
        <v>2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10">
        <f t="shared" si="0"/>
        <v>0.25</v>
      </c>
      <c r="U27" s="11">
        <f t="shared" si="1"/>
        <v>0</v>
      </c>
      <c r="V27" s="11">
        <f t="shared" si="2"/>
        <v>0.25</v>
      </c>
      <c r="W27" s="11">
        <f t="shared" si="3"/>
        <v>0</v>
      </c>
    </row>
    <row r="28" spans="1:23" ht="15.6" x14ac:dyDescent="0.3">
      <c r="A28" s="4" t="s">
        <v>42</v>
      </c>
      <c r="B28" s="6">
        <v>1</v>
      </c>
      <c r="C28" s="6">
        <v>5</v>
      </c>
      <c r="D28" s="6">
        <v>3</v>
      </c>
      <c r="E28" s="6">
        <v>0</v>
      </c>
      <c r="F28" s="6">
        <f>G28+H28+I28+J28</f>
        <v>1</v>
      </c>
      <c r="G28" s="6">
        <v>1</v>
      </c>
      <c r="H28" s="6">
        <v>0</v>
      </c>
      <c r="I28" s="6">
        <v>0</v>
      </c>
      <c r="J28" s="6">
        <v>0</v>
      </c>
      <c r="K28" s="6">
        <v>0</v>
      </c>
      <c r="L28" s="6">
        <v>2</v>
      </c>
      <c r="M28" s="6">
        <v>0</v>
      </c>
      <c r="N28" s="6">
        <v>1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10">
        <f t="shared" si="0"/>
        <v>0.6</v>
      </c>
      <c r="U28" s="11">
        <f t="shared" si="1"/>
        <v>0.33333333333333331</v>
      </c>
      <c r="V28" s="11">
        <f t="shared" si="2"/>
        <v>0.93333333333333335</v>
      </c>
      <c r="W28" s="11">
        <f t="shared" si="3"/>
        <v>0.33333333333333331</v>
      </c>
    </row>
    <row r="29" spans="1:23" ht="15.6" x14ac:dyDescent="0.3">
      <c r="A29" s="4" t="s">
        <v>43</v>
      </c>
      <c r="B29" s="6">
        <v>1</v>
      </c>
      <c r="C29" s="6">
        <v>3</v>
      </c>
      <c r="D29" s="6">
        <v>2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1</v>
      </c>
      <c r="M29" s="6">
        <v>0</v>
      </c>
      <c r="N29" s="6">
        <v>1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10">
        <f t="shared" si="0"/>
        <v>0.33333333333333331</v>
      </c>
      <c r="U29" s="11">
        <f t="shared" si="1"/>
        <v>0</v>
      </c>
      <c r="V29" s="11">
        <f t="shared" si="2"/>
        <v>0.33333333333333331</v>
      </c>
      <c r="W29" s="11">
        <f t="shared" si="3"/>
        <v>0</v>
      </c>
    </row>
    <row r="30" spans="1:23" ht="15.6" x14ac:dyDescent="0.3">
      <c r="A30" s="4" t="s">
        <v>44</v>
      </c>
      <c r="B30" s="6">
        <v>0</v>
      </c>
      <c r="C30" s="6">
        <v>0</v>
      </c>
      <c r="D30" s="6">
        <v>0</v>
      </c>
      <c r="E30" s="6">
        <v>0</v>
      </c>
      <c r="F30" s="6">
        <f>G30+H30+I30+J30</f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10">
        <v>0</v>
      </c>
      <c r="U30" s="11">
        <v>0</v>
      </c>
      <c r="V30" s="11">
        <v>0</v>
      </c>
      <c r="W30" s="11">
        <v>0</v>
      </c>
    </row>
    <row r="31" spans="1:23" ht="15.6" x14ac:dyDescent="0.3">
      <c r="A31" s="4" t="s">
        <v>45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10">
        <v>0</v>
      </c>
      <c r="U31" s="11">
        <v>0</v>
      </c>
      <c r="V31" s="11">
        <v>0</v>
      </c>
      <c r="W31" s="11">
        <v>0</v>
      </c>
    </row>
    <row r="32" spans="1:23" ht="15.6" x14ac:dyDescent="0.3">
      <c r="A32" s="4" t="s">
        <v>46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10">
        <v>0</v>
      </c>
      <c r="U32" s="11">
        <v>0</v>
      </c>
      <c r="V32" s="11">
        <v>0</v>
      </c>
      <c r="W32" s="11">
        <v>0</v>
      </c>
    </row>
    <row r="33" spans="1:23" ht="15.6" x14ac:dyDescent="0.3">
      <c r="A33" s="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10"/>
      <c r="U33" s="11"/>
      <c r="V33" s="11"/>
      <c r="W33" s="11"/>
    </row>
    <row r="35" spans="1:23" ht="18" x14ac:dyDescent="0.35">
      <c r="A35" s="1" t="s">
        <v>67</v>
      </c>
      <c r="H35" s="3" t="s">
        <v>65</v>
      </c>
    </row>
    <row r="36" spans="1:23" ht="15.6" x14ac:dyDescent="0.3">
      <c r="A36" s="13"/>
      <c r="B36" s="5" t="s">
        <v>48</v>
      </c>
      <c r="C36" s="5" t="s">
        <v>49</v>
      </c>
      <c r="D36" s="5" t="s">
        <v>50</v>
      </c>
      <c r="E36" s="14" t="s">
        <v>51</v>
      </c>
      <c r="F36" s="5" t="s">
        <v>52</v>
      </c>
      <c r="G36" s="5" t="s">
        <v>53</v>
      </c>
      <c r="H36" s="5" t="s">
        <v>54</v>
      </c>
      <c r="I36" s="5" t="s">
        <v>55</v>
      </c>
      <c r="J36" s="5" t="s">
        <v>56</v>
      </c>
      <c r="K36" s="5" t="s">
        <v>57</v>
      </c>
      <c r="L36" s="5" t="s">
        <v>58</v>
      </c>
      <c r="M36" s="5" t="s">
        <v>59</v>
      </c>
      <c r="N36" s="5" t="s">
        <v>60</v>
      </c>
      <c r="O36" s="5" t="s">
        <v>61</v>
      </c>
      <c r="P36" s="15" t="s">
        <v>62</v>
      </c>
      <c r="Q36" s="5" t="s">
        <v>63</v>
      </c>
    </row>
    <row r="37" spans="1:23" ht="15.6" x14ac:dyDescent="0.3">
      <c r="A37" s="4" t="s">
        <v>42</v>
      </c>
      <c r="B37" s="6">
        <v>11</v>
      </c>
      <c r="C37" s="6">
        <v>6</v>
      </c>
      <c r="D37" s="6">
        <v>0</v>
      </c>
      <c r="E37" s="16">
        <v>51</v>
      </c>
      <c r="F37" s="6">
        <v>30</v>
      </c>
      <c r="G37" s="6">
        <v>52</v>
      </c>
      <c r="H37" s="6">
        <v>0</v>
      </c>
      <c r="I37" s="7">
        <v>51</v>
      </c>
      <c r="J37" s="6">
        <v>26</v>
      </c>
      <c r="K37" s="7">
        <v>1</v>
      </c>
      <c r="L37" s="6">
        <v>1</v>
      </c>
      <c r="M37" s="7">
        <v>5</v>
      </c>
      <c r="N37" s="6">
        <v>2</v>
      </c>
      <c r="O37" s="6">
        <v>1</v>
      </c>
      <c r="P37" s="17">
        <f>F37*9/E37</f>
        <v>5.2941176470588234</v>
      </c>
      <c r="Q37" s="17">
        <f>(G37+J37)/E37</f>
        <v>1.5294117647058822</v>
      </c>
    </row>
    <row r="38" spans="1:23" ht="15.6" x14ac:dyDescent="0.3">
      <c r="A38" s="4" t="s">
        <v>38</v>
      </c>
      <c r="B38" s="6">
        <v>13</v>
      </c>
      <c r="C38" s="7">
        <v>10</v>
      </c>
      <c r="D38" s="7">
        <v>1</v>
      </c>
      <c r="E38" s="18">
        <v>58</v>
      </c>
      <c r="F38" s="6">
        <v>24</v>
      </c>
      <c r="G38" s="6">
        <v>52</v>
      </c>
      <c r="H38" s="6">
        <v>0</v>
      </c>
      <c r="I38" s="6">
        <v>32</v>
      </c>
      <c r="J38" s="6">
        <v>29</v>
      </c>
      <c r="K38" s="6">
        <v>2</v>
      </c>
      <c r="L38" s="6">
        <v>0</v>
      </c>
      <c r="M38" s="6">
        <v>3</v>
      </c>
      <c r="N38" s="6">
        <v>2</v>
      </c>
      <c r="O38" s="6">
        <v>1</v>
      </c>
      <c r="P38" s="17">
        <f>F38*9/E38</f>
        <v>3.7241379310344827</v>
      </c>
      <c r="Q38" s="17">
        <f>(G38+J38)/E38</f>
        <v>1.396551724137931</v>
      </c>
    </row>
    <row r="39" spans="1:23" ht="15.6" x14ac:dyDescent="0.3">
      <c r="A39" s="4" t="s">
        <v>45</v>
      </c>
      <c r="B39" s="6">
        <v>8</v>
      </c>
      <c r="C39" s="6">
        <v>6</v>
      </c>
      <c r="D39" s="6">
        <v>0</v>
      </c>
      <c r="E39" s="19">
        <v>35.33</v>
      </c>
      <c r="F39" s="6">
        <v>32</v>
      </c>
      <c r="G39" s="6">
        <v>52</v>
      </c>
      <c r="H39" s="6">
        <v>3</v>
      </c>
      <c r="I39" s="6">
        <v>19</v>
      </c>
      <c r="J39" s="7">
        <v>13</v>
      </c>
      <c r="K39" s="7">
        <v>1</v>
      </c>
      <c r="L39" s="6">
        <v>2</v>
      </c>
      <c r="M39" s="6">
        <v>3</v>
      </c>
      <c r="N39" s="6">
        <v>2</v>
      </c>
      <c r="O39" s="6">
        <v>0</v>
      </c>
      <c r="P39" s="17">
        <f>F39*9/E39</f>
        <v>8.1517124257005378</v>
      </c>
      <c r="Q39" s="17">
        <f>(G39+J39)/E39</f>
        <v>1.8397962071893577</v>
      </c>
    </row>
    <row r="40" spans="1:23" ht="15.6" x14ac:dyDescent="0.3">
      <c r="A40" s="4" t="s">
        <v>64</v>
      </c>
      <c r="B40" s="6">
        <v>15</v>
      </c>
      <c r="C40" s="6">
        <v>2</v>
      </c>
      <c r="D40" s="6">
        <v>0</v>
      </c>
      <c r="E40" s="16">
        <v>51</v>
      </c>
      <c r="F40" s="6">
        <v>21</v>
      </c>
      <c r="G40" s="6">
        <v>43</v>
      </c>
      <c r="H40" s="6">
        <v>1</v>
      </c>
      <c r="I40" s="6">
        <v>28</v>
      </c>
      <c r="J40" s="6">
        <v>15</v>
      </c>
      <c r="K40" s="6">
        <v>2</v>
      </c>
      <c r="L40" s="6">
        <v>0</v>
      </c>
      <c r="M40" s="6">
        <v>2</v>
      </c>
      <c r="N40" s="6">
        <v>4</v>
      </c>
      <c r="O40" s="6">
        <v>1</v>
      </c>
      <c r="P40" s="17">
        <f>F40*9/E40</f>
        <v>3.7058823529411766</v>
      </c>
      <c r="Q40" s="17">
        <f>(G40+J40)/E40</f>
        <v>1.1372549019607843</v>
      </c>
    </row>
    <row r="41" spans="1:23" ht="15.6" x14ac:dyDescent="0.3">
      <c r="A41" s="4" t="s">
        <v>30</v>
      </c>
      <c r="B41" s="6">
        <v>11</v>
      </c>
      <c r="C41" s="6">
        <v>7</v>
      </c>
      <c r="D41" s="6">
        <v>0</v>
      </c>
      <c r="E41" s="16">
        <v>50</v>
      </c>
      <c r="F41" s="6">
        <v>26</v>
      </c>
      <c r="G41" s="6">
        <v>44</v>
      </c>
      <c r="H41" s="6">
        <v>0</v>
      </c>
      <c r="I41" s="6">
        <v>24</v>
      </c>
      <c r="J41" s="6">
        <v>31</v>
      </c>
      <c r="K41" s="6">
        <v>2</v>
      </c>
      <c r="L41" s="6">
        <v>1</v>
      </c>
      <c r="M41" s="6">
        <v>2</v>
      </c>
      <c r="N41" s="6">
        <v>3</v>
      </c>
      <c r="O41" s="6">
        <v>0</v>
      </c>
      <c r="P41" s="17">
        <f>F41*9/E41</f>
        <v>4.68</v>
      </c>
      <c r="Q41" s="17">
        <f>(G41+J41)/E41</f>
        <v>1.5</v>
      </c>
    </row>
    <row r="42" spans="1:23" ht="15.6" x14ac:dyDescent="0.3">
      <c r="A42" s="4" t="s">
        <v>37</v>
      </c>
      <c r="B42" s="7">
        <v>18</v>
      </c>
      <c r="C42" s="6">
        <v>1</v>
      </c>
      <c r="D42" s="6">
        <v>0</v>
      </c>
      <c r="E42" s="16">
        <v>33</v>
      </c>
      <c r="F42" s="7">
        <v>13</v>
      </c>
      <c r="G42" s="7">
        <v>27</v>
      </c>
      <c r="H42" s="6">
        <v>0</v>
      </c>
      <c r="I42" s="6">
        <v>13</v>
      </c>
      <c r="J42" s="6">
        <v>16</v>
      </c>
      <c r="K42" s="6">
        <v>2</v>
      </c>
      <c r="L42" s="6">
        <v>1</v>
      </c>
      <c r="M42" s="6">
        <v>1</v>
      </c>
      <c r="N42" s="7">
        <v>0</v>
      </c>
      <c r="O42" s="16">
        <v>4</v>
      </c>
      <c r="P42" s="20">
        <v>3.55</v>
      </c>
      <c r="Q42" s="20">
        <v>1</v>
      </c>
    </row>
    <row r="43" spans="1:23" ht="15.6" x14ac:dyDescent="0.3">
      <c r="A43" s="4" t="s">
        <v>31</v>
      </c>
      <c r="B43" s="21">
        <v>5</v>
      </c>
      <c r="C43" s="21">
        <v>3</v>
      </c>
      <c r="D43" s="21">
        <v>1</v>
      </c>
      <c r="E43" s="22">
        <v>20</v>
      </c>
      <c r="F43" s="21">
        <v>12</v>
      </c>
      <c r="G43" s="21">
        <v>14</v>
      </c>
      <c r="H43" s="21">
        <v>1</v>
      </c>
      <c r="I43" s="21">
        <v>14</v>
      </c>
      <c r="J43" s="21">
        <v>12</v>
      </c>
      <c r="K43" s="21">
        <v>0</v>
      </c>
      <c r="L43" s="21">
        <v>0</v>
      </c>
      <c r="M43" s="21">
        <v>1</v>
      </c>
      <c r="N43" s="21">
        <v>2</v>
      </c>
      <c r="O43" s="21">
        <v>0</v>
      </c>
      <c r="P43" s="23">
        <f>G43*9/E43</f>
        <v>6.3</v>
      </c>
      <c r="Q43" s="23">
        <f>(G43+J43)/E43</f>
        <v>1.3</v>
      </c>
    </row>
    <row r="44" spans="1:23" ht="15.6" x14ac:dyDescent="0.3">
      <c r="A44" s="4" t="s">
        <v>46</v>
      </c>
      <c r="B44" s="6">
        <v>6</v>
      </c>
      <c r="C44" s="6">
        <v>0</v>
      </c>
      <c r="D44" s="6">
        <v>0</v>
      </c>
      <c r="E44" s="16">
        <v>15</v>
      </c>
      <c r="F44" s="6">
        <v>9</v>
      </c>
      <c r="G44" s="6">
        <v>11</v>
      </c>
      <c r="H44" s="6">
        <v>0</v>
      </c>
      <c r="I44" s="6">
        <v>8</v>
      </c>
      <c r="J44" s="6">
        <v>13</v>
      </c>
      <c r="K44" s="6">
        <v>0</v>
      </c>
      <c r="L44" s="6">
        <v>0</v>
      </c>
      <c r="M44" s="6">
        <v>0</v>
      </c>
      <c r="N44" s="6">
        <v>2</v>
      </c>
      <c r="O44" s="6">
        <v>1</v>
      </c>
      <c r="P44" s="17">
        <f>F44*9/E44</f>
        <v>5.4</v>
      </c>
      <c r="Q44" s="17">
        <f>(G44+J44)/E44</f>
        <v>1.6</v>
      </c>
    </row>
    <row r="45" spans="1:23" ht="15.6" x14ac:dyDescent="0.3">
      <c r="A45" s="4" t="s">
        <v>22</v>
      </c>
      <c r="B45" s="24">
        <v>1</v>
      </c>
      <c r="C45" s="24">
        <v>0</v>
      </c>
      <c r="D45" s="24">
        <v>0</v>
      </c>
      <c r="E45" s="25">
        <v>4</v>
      </c>
      <c r="F45" s="24">
        <v>5</v>
      </c>
      <c r="G45" s="24">
        <v>5</v>
      </c>
      <c r="H45" s="24">
        <v>0</v>
      </c>
      <c r="I45" s="24">
        <v>2</v>
      </c>
      <c r="J45" s="24">
        <v>4</v>
      </c>
      <c r="K45" s="24">
        <v>0</v>
      </c>
      <c r="L45" s="24">
        <v>0</v>
      </c>
      <c r="M45" s="24">
        <v>0</v>
      </c>
      <c r="N45" s="24">
        <v>1</v>
      </c>
      <c r="O45" s="24">
        <v>0</v>
      </c>
      <c r="P45" s="23">
        <f>F45*9/E45</f>
        <v>11.25</v>
      </c>
      <c r="Q45" s="23">
        <f>(G45+J45)/E45</f>
        <v>2.25</v>
      </c>
    </row>
    <row r="46" spans="1:23" ht="15.6" x14ac:dyDescent="0.3">
      <c r="A46" s="4" t="s">
        <v>43</v>
      </c>
      <c r="B46" s="24">
        <v>4</v>
      </c>
      <c r="C46" s="24">
        <v>0</v>
      </c>
      <c r="D46" s="24">
        <v>0</v>
      </c>
      <c r="E46" s="25">
        <v>3</v>
      </c>
      <c r="F46" s="24">
        <v>4</v>
      </c>
      <c r="G46" s="24">
        <v>3</v>
      </c>
      <c r="H46" s="24">
        <v>0</v>
      </c>
      <c r="I46" s="24">
        <v>2</v>
      </c>
      <c r="J46" s="24">
        <v>5</v>
      </c>
      <c r="K46" s="24">
        <v>0</v>
      </c>
      <c r="L46" s="24">
        <v>0</v>
      </c>
      <c r="M46" s="24">
        <v>0</v>
      </c>
      <c r="N46" s="24">
        <v>1</v>
      </c>
      <c r="O46" s="24">
        <v>0</v>
      </c>
      <c r="P46" s="23">
        <f>F46*9/E46</f>
        <v>12</v>
      </c>
      <c r="Q46" s="23">
        <f>(G46+J46)/E46</f>
        <v>2.6666666666666665</v>
      </c>
    </row>
    <row r="47" spans="1:23" ht="15.6" x14ac:dyDescent="0.3">
      <c r="A47" s="4" t="s">
        <v>40</v>
      </c>
      <c r="B47" s="21">
        <v>2</v>
      </c>
      <c r="C47" s="21">
        <v>0</v>
      </c>
      <c r="D47" s="21">
        <v>0</v>
      </c>
      <c r="E47" s="22">
        <v>2</v>
      </c>
      <c r="F47" s="21">
        <v>2</v>
      </c>
      <c r="G47" s="21">
        <v>1</v>
      </c>
      <c r="H47" s="21">
        <v>1</v>
      </c>
      <c r="I47" s="21">
        <v>0</v>
      </c>
      <c r="J47" s="21">
        <v>4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3">
        <f>F47*9/E47</f>
        <v>9</v>
      </c>
      <c r="Q47" s="23">
        <v>2</v>
      </c>
    </row>
  </sheetData>
  <sortState xmlns:xlrd2="http://schemas.microsoft.com/office/spreadsheetml/2017/richdata2" ref="A37:Q47">
    <sortCondition descending="1" ref="M37:M47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2019-01-16T20:37:18Z</dcterms:created>
  <dcterms:modified xsi:type="dcterms:W3CDTF">2020-10-03T17:44:06Z</dcterms:modified>
</cp:coreProperties>
</file>