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4B9740F7-8092-4874-B670-6FD98770B0EF}" xr6:coauthVersionLast="45" xr6:coauthVersionMax="45" xr10:uidLastSave="{00000000-0000-0000-0000-000000000000}"/>
  <bookViews>
    <workbookView xWindow="-108" yWindow="-108" windowWidth="23256" windowHeight="12576" xr2:uid="{49329E1B-EE3F-490D-8702-12ACE666AEE6}"/>
  </bookViews>
  <sheets>
    <sheet name="200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1" i="1" l="1"/>
  <c r="Q84" i="1"/>
  <c r="Q79" i="1"/>
  <c r="P79" i="1"/>
  <c r="Q85" i="1"/>
  <c r="P85" i="1"/>
  <c r="Q82" i="1"/>
  <c r="P82" i="1"/>
  <c r="Q83" i="1"/>
  <c r="P83" i="1"/>
  <c r="P80" i="1"/>
  <c r="Q78" i="1"/>
  <c r="P78" i="1"/>
  <c r="Q74" i="1"/>
  <c r="P74" i="1"/>
  <c r="Q76" i="1"/>
  <c r="P76" i="1"/>
  <c r="Q75" i="1"/>
  <c r="P75" i="1"/>
  <c r="Q77" i="1"/>
  <c r="P77" i="1"/>
  <c r="Q73" i="1"/>
  <c r="P73" i="1"/>
  <c r="F68" i="1"/>
  <c r="F66" i="1"/>
  <c r="W62" i="1"/>
  <c r="U62" i="1"/>
  <c r="T62" i="1"/>
  <c r="V62" i="1" s="1"/>
  <c r="F62" i="1"/>
  <c r="W61" i="1"/>
  <c r="U61" i="1"/>
  <c r="T61" i="1"/>
  <c r="F61" i="1"/>
  <c r="W60" i="1"/>
  <c r="U60" i="1"/>
  <c r="T60" i="1"/>
  <c r="V60" i="1" s="1"/>
  <c r="W59" i="1"/>
  <c r="U59" i="1"/>
  <c r="T59" i="1"/>
  <c r="W58" i="1"/>
  <c r="U58" i="1"/>
  <c r="T58" i="1"/>
  <c r="W57" i="1"/>
  <c r="U57" i="1"/>
  <c r="T57" i="1"/>
  <c r="W56" i="1"/>
  <c r="U56" i="1"/>
  <c r="T56" i="1"/>
  <c r="V56" i="1" s="1"/>
  <c r="W55" i="1"/>
  <c r="U55" i="1"/>
  <c r="T55" i="1"/>
  <c r="F55" i="1"/>
  <c r="W54" i="1"/>
  <c r="U54" i="1"/>
  <c r="T54" i="1"/>
  <c r="F54" i="1"/>
  <c r="W53" i="1"/>
  <c r="U53" i="1"/>
  <c r="T53" i="1"/>
  <c r="W50" i="1"/>
  <c r="U50" i="1"/>
  <c r="T50" i="1"/>
  <c r="W47" i="1"/>
  <c r="U47" i="1"/>
  <c r="T47" i="1"/>
  <c r="F47" i="1"/>
  <c r="W52" i="1"/>
  <c r="U52" i="1"/>
  <c r="T52" i="1"/>
  <c r="W49" i="1"/>
  <c r="U49" i="1"/>
  <c r="T49" i="1"/>
  <c r="F49" i="1"/>
  <c r="W48" i="1"/>
  <c r="U48" i="1"/>
  <c r="T48" i="1"/>
  <c r="F48" i="1"/>
  <c r="W51" i="1"/>
  <c r="U51" i="1"/>
  <c r="T51" i="1"/>
  <c r="W46" i="1"/>
  <c r="U46" i="1"/>
  <c r="T46" i="1"/>
  <c r="W44" i="1"/>
  <c r="U44" i="1"/>
  <c r="T44" i="1"/>
  <c r="W38" i="1"/>
  <c r="U38" i="1"/>
  <c r="T38" i="1"/>
  <c r="F38" i="1"/>
  <c r="W39" i="1"/>
  <c r="U39" i="1"/>
  <c r="T39" i="1"/>
  <c r="F39" i="1"/>
  <c r="W43" i="1"/>
  <c r="U43" i="1"/>
  <c r="T43" i="1"/>
  <c r="F43" i="1"/>
  <c r="W42" i="1"/>
  <c r="U42" i="1"/>
  <c r="T42" i="1"/>
  <c r="F42" i="1"/>
  <c r="W40" i="1"/>
  <c r="U40" i="1"/>
  <c r="T40" i="1"/>
  <c r="F40" i="1"/>
  <c r="W37" i="1"/>
  <c r="U37" i="1"/>
  <c r="T37" i="1"/>
  <c r="F37" i="1"/>
  <c r="W45" i="1"/>
  <c r="U45" i="1"/>
  <c r="T45" i="1"/>
  <c r="F45" i="1"/>
  <c r="W41" i="1"/>
  <c r="U41" i="1"/>
  <c r="T41" i="1"/>
  <c r="F41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V55" i="1" l="1"/>
  <c r="V59" i="1"/>
  <c r="V48" i="1"/>
  <c r="V50" i="1"/>
  <c r="V58" i="1"/>
  <c r="V41" i="1"/>
  <c r="V42" i="1"/>
  <c r="V39" i="1"/>
  <c r="V38" i="1"/>
  <c r="V49" i="1"/>
  <c r="V45" i="1"/>
  <c r="V51" i="1"/>
  <c r="V47" i="1"/>
  <c r="V57" i="1"/>
  <c r="V43" i="1"/>
  <c r="V61" i="1"/>
  <c r="V46" i="1"/>
  <c r="V52" i="1"/>
  <c r="V37" i="1"/>
  <c r="V40" i="1"/>
  <c r="V44" i="1"/>
  <c r="V53" i="1"/>
  <c r="V54" i="1"/>
</calcChain>
</file>

<file path=xl/sharedStrings.xml><?xml version="1.0" encoding="utf-8"?>
<sst xmlns="http://schemas.openxmlformats.org/spreadsheetml/2006/main" count="141" uniqueCount="102">
  <si>
    <t>Ken Johnson Division</t>
  </si>
  <si>
    <t>Team</t>
  </si>
  <si>
    <t>W</t>
  </si>
  <si>
    <t>L</t>
  </si>
  <si>
    <t>T</t>
  </si>
  <si>
    <t>PTS</t>
  </si>
  <si>
    <t>RF</t>
  </si>
  <si>
    <t>RA</t>
  </si>
  <si>
    <t>PCT</t>
  </si>
  <si>
    <t>St. Catharines Nokona Metros</t>
  </si>
  <si>
    <t>Glanbrook Grizzlies</t>
  </si>
  <si>
    <t>Dundas Chiefs</t>
  </si>
  <si>
    <t>Burlington Brants</t>
  </si>
  <si>
    <t>Mississauga North Tigers</t>
  </si>
  <si>
    <t>Len Andrews Division</t>
  </si>
  <si>
    <t>Etobicoke Rangers</t>
  </si>
  <si>
    <t>Milton Red Sox</t>
  </si>
  <si>
    <t>Erindale Cardinals</t>
  </si>
  <si>
    <t>Oakville A’s</t>
  </si>
  <si>
    <t>Brampton Battlecats</t>
  </si>
  <si>
    <t>Overall Standings</t>
  </si>
  <si>
    <t xml:space="preserve">                 Average Score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</si>
  <si>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</si>
  <si>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</si>
  <si>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</si>
  <si>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</si>
  <si>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</si>
  <si>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</si>
  <si>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</si>
  <si>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</si>
  <si>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</si>
  <si>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</si>
  <si>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</si>
  <si>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</si>
  <si>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</si>
  <si>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</si>
  <si>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</si>
  <si>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</si>
  <si>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</si>
  <si>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</si>
  <si>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</si>
  <si>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</si>
  <si>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</si>
  <si>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</si>
  <si>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Mike Benyo</t>
  </si>
  <si>
    <t>Brad Oliver</t>
  </si>
  <si>
    <t>Ken Appleby</t>
  </si>
  <si>
    <t>Dave Dubeau</t>
  </si>
  <si>
    <t>Alan Hughes</t>
  </si>
  <si>
    <t>Ryan Knight</t>
  </si>
  <si>
    <t>Matt Piccioni</t>
  </si>
  <si>
    <t>Joey Nonis</t>
  </si>
  <si>
    <t>Mike Moreira</t>
  </si>
  <si>
    <t>Phil Edwards</t>
  </si>
  <si>
    <t>Erik Rotter</t>
  </si>
  <si>
    <t>Matt Held</t>
  </si>
  <si>
    <t>Greg Dodwell</t>
  </si>
  <si>
    <t>Seymour Young</t>
  </si>
  <si>
    <t>Josh Correia</t>
  </si>
  <si>
    <t>Ryan Machado</t>
  </si>
  <si>
    <t>Joe McLaughlin</t>
  </si>
  <si>
    <t>Mike Burke</t>
  </si>
  <si>
    <t>Jesse Edmunds</t>
  </si>
  <si>
    <t>Ian Held</t>
  </si>
  <si>
    <t>Garrett Dunslow</t>
  </si>
  <si>
    <t>Michael Hayes</t>
  </si>
  <si>
    <t>Daniel Baird</t>
  </si>
  <si>
    <t>Chris McCanna</t>
  </si>
  <si>
    <t>Justin Deleskie</t>
  </si>
  <si>
    <t>Brad McLaughlin</t>
  </si>
  <si>
    <t>Anthony Lutz</t>
  </si>
  <si>
    <t>David Oldenburgh</t>
  </si>
  <si>
    <t>Jordon Beatty</t>
  </si>
  <si>
    <t>Steve Hough</t>
  </si>
  <si>
    <t>Allan Mazierski</t>
  </si>
  <si>
    <t>John Zamora</t>
  </si>
  <si>
    <t>2007 Batting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</si>
  <si>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</si>
  <si>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</si>
  <si>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</si>
  <si>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</si>
  <si>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</si>
  <si>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</si>
  <si>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</si>
  <si>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</si>
  <si>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</si>
  <si>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</si>
  <si>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</si>
  <si>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</si>
  <si>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</si>
  <si>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</si>
  <si>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</si>
  <si>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</si>
  <si>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>Joey Nonis </t>
  </si>
  <si>
    <t>Allan Hughes</t>
  </si>
  <si>
    <t>Matt Held </t>
  </si>
  <si>
    <t>Brad McLaughlin </t>
  </si>
  <si>
    <t>Joe McLaughlin </t>
  </si>
  <si>
    <t>2007 Pitching</t>
  </si>
  <si>
    <t>2007 League Standings</t>
  </si>
  <si>
    <t>Seasons Best - Min 40 AB</t>
  </si>
  <si>
    <t>Seasons Best - Min 25 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</si>
</sst>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6" fontId="6" fillId="0" borderId="0" xfId="0" quotePrefix="1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166" fontId="10" fillId="0" borderId="0" xfId="0" quotePrefix="1" applyNumberFormat="1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2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7721-D3BB-4976-BAD6-5F97398C88D8}">
  <dimension ref="A2:W88"/>
  <sheetViews>
    <sheetView showGridLines="0" tabSelected="1" workbookViewId="0"/>
  </sheetViews>
  <sheetFormatPr defaultRowHeight="14.4" x14ac:dyDescent="0.3"/>
  <cols>
    <col min="1" max="1" width="24.88671875" style="2" customWidth="1"/>
    <col min="2" max="15" width="4.77734375" style="2" customWidth="1"/>
    <col min="16" max="16" width="5.88671875" style="2" customWidth="1"/>
    <col min="17" max="19" width="4.77734375" style="2" customWidth="1"/>
    <col min="20" max="23" width="6.109375" style="2" customWidth="1"/>
    <col min="24" max="16384" width="8.88671875" style="2"/>
  </cols>
  <sheetData>
    <row r="2" spans="1:10" ht="18" x14ac:dyDescent="0.35">
      <c r="A2" s="1"/>
      <c r="C2" s="3" t="s">
        <v>99</v>
      </c>
      <c r="E2" s="1"/>
      <c r="F2" s="1"/>
      <c r="G2" s="1"/>
      <c r="H2" s="4"/>
      <c r="I2" s="5"/>
      <c r="J2" s="5"/>
    </row>
    <row r="3" spans="1:10" x14ac:dyDescent="0.3">
      <c r="A3" s="6" t="s">
        <v>0</v>
      </c>
      <c r="B3" s="7"/>
      <c r="C3" s="7"/>
      <c r="D3" s="7"/>
      <c r="E3" s="7"/>
      <c r="F3" s="7"/>
      <c r="G3" s="7"/>
      <c r="H3" s="8"/>
      <c r="I3" s="9"/>
      <c r="J3" s="9"/>
    </row>
    <row r="4" spans="1:10" x14ac:dyDescent="0.3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10" t="s">
        <v>8</v>
      </c>
      <c r="I4" s="9"/>
      <c r="J4" s="9"/>
    </row>
    <row r="5" spans="1:10" x14ac:dyDescent="0.3">
      <c r="A5" s="7" t="s">
        <v>9</v>
      </c>
      <c r="B5" s="7">
        <v>16</v>
      </c>
      <c r="C5" s="7">
        <v>10</v>
      </c>
      <c r="D5" s="7">
        <v>1</v>
      </c>
      <c r="E5" s="7">
        <v>33</v>
      </c>
      <c r="F5" s="7">
        <v>168</v>
      </c>
      <c r="G5" s="7">
        <v>111</v>
      </c>
      <c r="H5" s="8">
        <v>0.59299999999999997</v>
      </c>
      <c r="I5" s="9"/>
      <c r="J5" s="9"/>
    </row>
    <row r="6" spans="1:10" x14ac:dyDescent="0.3">
      <c r="A6" s="7" t="s">
        <v>10</v>
      </c>
      <c r="B6" s="7">
        <v>14</v>
      </c>
      <c r="C6" s="7">
        <v>10</v>
      </c>
      <c r="D6" s="7">
        <v>3</v>
      </c>
      <c r="E6" s="7">
        <v>31</v>
      </c>
      <c r="F6" s="7">
        <v>182</v>
      </c>
      <c r="G6" s="7">
        <v>157</v>
      </c>
      <c r="H6" s="8">
        <v>0.51900000000000002</v>
      </c>
      <c r="I6" s="9"/>
      <c r="J6" s="9"/>
    </row>
    <row r="7" spans="1:10" x14ac:dyDescent="0.3">
      <c r="A7" s="7" t="s">
        <v>11</v>
      </c>
      <c r="B7" s="7">
        <v>14</v>
      </c>
      <c r="C7" s="7">
        <v>12</v>
      </c>
      <c r="D7" s="7">
        <v>1</v>
      </c>
      <c r="E7" s="7">
        <v>29</v>
      </c>
      <c r="F7" s="7">
        <v>159</v>
      </c>
      <c r="G7" s="7">
        <v>168</v>
      </c>
      <c r="H7" s="8">
        <v>0.51900000000000002</v>
      </c>
      <c r="I7" s="9"/>
      <c r="J7" s="9"/>
    </row>
    <row r="8" spans="1:10" x14ac:dyDescent="0.3">
      <c r="A8" s="7" t="s">
        <v>12</v>
      </c>
      <c r="B8" s="7">
        <v>13</v>
      </c>
      <c r="C8" s="7">
        <v>12</v>
      </c>
      <c r="D8" s="7">
        <v>2</v>
      </c>
      <c r="E8" s="7">
        <v>28</v>
      </c>
      <c r="F8" s="7">
        <v>192</v>
      </c>
      <c r="G8" s="7">
        <v>178</v>
      </c>
      <c r="H8" s="8">
        <v>0.48099999999999998</v>
      </c>
      <c r="I8" s="9"/>
      <c r="J8" s="9"/>
    </row>
    <row r="9" spans="1:10" x14ac:dyDescent="0.3">
      <c r="A9" s="7" t="s">
        <v>13</v>
      </c>
      <c r="B9" s="7">
        <v>4</v>
      </c>
      <c r="C9" s="7">
        <v>22</v>
      </c>
      <c r="D9" s="7">
        <v>1</v>
      </c>
      <c r="E9" s="7">
        <v>9</v>
      </c>
      <c r="F9" s="7">
        <v>114</v>
      </c>
      <c r="G9" s="7">
        <v>256</v>
      </c>
      <c r="H9" s="8">
        <v>0.14799999999999999</v>
      </c>
      <c r="I9" s="9"/>
      <c r="J9" s="9"/>
    </row>
    <row r="10" spans="1:10" x14ac:dyDescent="0.3">
      <c r="A10" s="7"/>
      <c r="B10" s="7"/>
      <c r="C10" s="7"/>
      <c r="D10" s="7"/>
      <c r="E10" s="7"/>
      <c r="F10" s="7"/>
      <c r="G10" s="7"/>
      <c r="H10" s="8"/>
      <c r="I10" s="9"/>
      <c r="J10" s="9"/>
    </row>
    <row r="11" spans="1:10" x14ac:dyDescent="0.3">
      <c r="A11" s="7"/>
      <c r="B11" s="7"/>
      <c r="C11" s="7"/>
      <c r="D11" s="7"/>
      <c r="E11" s="7"/>
      <c r="F11" s="7"/>
      <c r="G11" s="7"/>
      <c r="H11" s="8"/>
      <c r="I11" s="9"/>
      <c r="J11" s="9"/>
    </row>
    <row r="12" spans="1:10" x14ac:dyDescent="0.3">
      <c r="A12" s="6" t="s">
        <v>14</v>
      </c>
      <c r="B12" s="7"/>
      <c r="C12" s="7"/>
      <c r="D12" s="7"/>
      <c r="E12" s="7"/>
      <c r="F12" s="7"/>
      <c r="G12" s="7"/>
      <c r="H12" s="8"/>
      <c r="I12" s="9"/>
      <c r="J12" s="9"/>
    </row>
    <row r="13" spans="1:10" x14ac:dyDescent="0.3">
      <c r="A13" s="6" t="s">
        <v>1</v>
      </c>
      <c r="B13" s="6" t="s">
        <v>2</v>
      </c>
      <c r="C13" s="6" t="s">
        <v>3</v>
      </c>
      <c r="D13" s="6" t="s">
        <v>4</v>
      </c>
      <c r="E13" s="6" t="s">
        <v>5</v>
      </c>
      <c r="F13" s="6" t="s">
        <v>6</v>
      </c>
      <c r="G13" s="6" t="s">
        <v>7</v>
      </c>
      <c r="H13" s="10" t="s">
        <v>8</v>
      </c>
      <c r="I13" s="9"/>
      <c r="J13" s="9"/>
    </row>
    <row r="14" spans="1:10" x14ac:dyDescent="0.3">
      <c r="A14" s="7" t="s">
        <v>15</v>
      </c>
      <c r="B14" s="7">
        <v>22</v>
      </c>
      <c r="C14" s="7">
        <v>5</v>
      </c>
      <c r="D14" s="7">
        <v>0</v>
      </c>
      <c r="E14" s="7">
        <v>44</v>
      </c>
      <c r="F14" s="7">
        <v>258</v>
      </c>
      <c r="G14" s="7">
        <v>137</v>
      </c>
      <c r="H14" s="8">
        <v>0.81499999999999995</v>
      </c>
      <c r="I14" s="9"/>
      <c r="J14" s="9"/>
    </row>
    <row r="15" spans="1:10" x14ac:dyDescent="0.3">
      <c r="A15" s="7" t="s">
        <v>16</v>
      </c>
      <c r="B15" s="7">
        <v>14</v>
      </c>
      <c r="C15" s="7">
        <v>11</v>
      </c>
      <c r="D15" s="7">
        <v>2</v>
      </c>
      <c r="E15" s="7">
        <v>30</v>
      </c>
      <c r="F15" s="7">
        <v>166</v>
      </c>
      <c r="G15" s="7">
        <v>156</v>
      </c>
      <c r="H15" s="8">
        <v>0.51900000000000002</v>
      </c>
      <c r="I15" s="9"/>
      <c r="J15" s="9"/>
    </row>
    <row r="16" spans="1:10" x14ac:dyDescent="0.3">
      <c r="A16" s="7" t="s">
        <v>17</v>
      </c>
      <c r="B16" s="7">
        <v>14</v>
      </c>
      <c r="C16" s="7">
        <v>13</v>
      </c>
      <c r="D16" s="7">
        <v>0</v>
      </c>
      <c r="E16" s="7">
        <v>28</v>
      </c>
      <c r="F16" s="7">
        <v>217</v>
      </c>
      <c r="G16" s="7">
        <v>148</v>
      </c>
      <c r="H16" s="8">
        <v>0.51900000000000002</v>
      </c>
      <c r="I16" s="9"/>
      <c r="J16" s="9"/>
    </row>
    <row r="17" spans="1:10" x14ac:dyDescent="0.3">
      <c r="A17" s="7" t="s">
        <v>18</v>
      </c>
      <c r="B17" s="7">
        <v>12</v>
      </c>
      <c r="C17" s="7">
        <v>14</v>
      </c>
      <c r="D17" s="7">
        <v>1</v>
      </c>
      <c r="E17" s="7">
        <v>25</v>
      </c>
      <c r="F17" s="7">
        <v>173</v>
      </c>
      <c r="G17" s="7">
        <v>183</v>
      </c>
      <c r="H17" s="8">
        <v>0.44400000000000001</v>
      </c>
      <c r="I17" s="9"/>
      <c r="J17" s="9"/>
    </row>
    <row r="18" spans="1:10" x14ac:dyDescent="0.3">
      <c r="A18" s="7" t="s">
        <v>19</v>
      </c>
      <c r="B18" s="7">
        <v>6</v>
      </c>
      <c r="C18" s="7">
        <v>20</v>
      </c>
      <c r="D18" s="7">
        <v>1</v>
      </c>
      <c r="E18" s="7">
        <v>13</v>
      </c>
      <c r="F18" s="7">
        <v>145</v>
      </c>
      <c r="G18" s="7">
        <v>270</v>
      </c>
      <c r="H18" s="8">
        <v>0.222</v>
      </c>
      <c r="I18" s="9"/>
      <c r="J18" s="9"/>
    </row>
    <row r="19" spans="1:10" x14ac:dyDescent="0.3">
      <c r="A19" s="7"/>
      <c r="B19" s="7"/>
      <c r="C19" s="7"/>
      <c r="D19" s="7"/>
      <c r="E19" s="7"/>
      <c r="F19" s="7"/>
      <c r="G19" s="7"/>
      <c r="H19" s="8"/>
      <c r="I19" s="9"/>
      <c r="J19" s="9"/>
    </row>
    <row r="20" spans="1:10" x14ac:dyDescent="0.3">
      <c r="A20" s="7"/>
      <c r="B20" s="7"/>
      <c r="C20" s="7"/>
      <c r="D20" s="7"/>
      <c r="E20" s="7"/>
      <c r="F20" s="7"/>
      <c r="G20" s="7"/>
      <c r="H20" s="8"/>
      <c r="I20" s="9"/>
      <c r="J20" s="9"/>
    </row>
    <row r="21" spans="1:10" x14ac:dyDescent="0.3">
      <c r="A21" s="11" t="s">
        <v>20</v>
      </c>
      <c r="B21" s="7"/>
      <c r="C21" s="7"/>
      <c r="D21" s="7"/>
      <c r="E21" s="7"/>
      <c r="F21" s="7"/>
      <c r="G21" s="7"/>
      <c r="H21" s="8"/>
      <c r="I21" s="6" t="s">
        <v>21</v>
      </c>
      <c r="J21" s="9"/>
    </row>
    <row r="22" spans="1:10" x14ac:dyDescent="0.3">
      <c r="A22" s="6" t="s">
        <v>1</v>
      </c>
      <c r="B22" s="6" t="s">
        <v>2</v>
      </c>
      <c r="C22" s="6" t="s">
        <v>3</v>
      </c>
      <c r="D22" s="6" t="s">
        <v>4</v>
      </c>
      <c r="E22" s="6" t="s">
        <v>5</v>
      </c>
      <c r="F22" s="6" t="s">
        <v>6</v>
      </c>
      <c r="G22" s="6" t="s">
        <v>7</v>
      </c>
      <c r="H22" s="10" t="s">
        <v>8</v>
      </c>
      <c r="I22" s="6" t="s">
        <v>6</v>
      </c>
      <c r="J22" s="6" t="s">
        <v>7</v>
      </c>
    </row>
    <row r="23" spans="1:10" x14ac:dyDescent="0.3">
      <c r="A23" s="7" t="s">
        <v>15</v>
      </c>
      <c r="B23" s="7">
        <v>22</v>
      </c>
      <c r="C23" s="7">
        <v>5</v>
      </c>
      <c r="D23" s="7">
        <v>0</v>
      </c>
      <c r="E23" s="7">
        <v>44</v>
      </c>
      <c r="F23" s="7">
        <v>258</v>
      </c>
      <c r="G23" s="7">
        <v>137</v>
      </c>
      <c r="H23" s="8">
        <v>0.81499999999999995</v>
      </c>
      <c r="I23" s="9">
        <f t="shared" ref="I23:I32" si="0">F23/(B23+C23+D23)</f>
        <v>9.5555555555555554</v>
      </c>
      <c r="J23" s="9">
        <f t="shared" ref="J23:J32" si="1">G23/(B23+C23+D23)</f>
        <v>5.0740740740740744</v>
      </c>
    </row>
    <row r="24" spans="1:10" x14ac:dyDescent="0.3">
      <c r="A24" s="7" t="s">
        <v>9</v>
      </c>
      <c r="B24" s="7">
        <v>16</v>
      </c>
      <c r="C24" s="7">
        <v>10</v>
      </c>
      <c r="D24" s="7">
        <v>1</v>
      </c>
      <c r="E24" s="7">
        <v>33</v>
      </c>
      <c r="F24" s="7">
        <v>168</v>
      </c>
      <c r="G24" s="7">
        <v>111</v>
      </c>
      <c r="H24" s="8">
        <v>0.59299999999999997</v>
      </c>
      <c r="I24" s="9">
        <f t="shared" si="0"/>
        <v>6.2222222222222223</v>
      </c>
      <c r="J24" s="9">
        <f t="shared" si="1"/>
        <v>4.1111111111111107</v>
      </c>
    </row>
    <row r="25" spans="1:10" x14ac:dyDescent="0.3">
      <c r="A25" s="7" t="s">
        <v>10</v>
      </c>
      <c r="B25" s="7">
        <v>14</v>
      </c>
      <c r="C25" s="7">
        <v>10</v>
      </c>
      <c r="D25" s="7">
        <v>3</v>
      </c>
      <c r="E25" s="7">
        <v>31</v>
      </c>
      <c r="F25" s="7">
        <v>182</v>
      </c>
      <c r="G25" s="7">
        <v>157</v>
      </c>
      <c r="H25" s="8">
        <v>0.51900000000000002</v>
      </c>
      <c r="I25" s="9">
        <f t="shared" si="0"/>
        <v>6.7407407407407405</v>
      </c>
      <c r="J25" s="9">
        <f t="shared" si="1"/>
        <v>5.8148148148148149</v>
      </c>
    </row>
    <row r="26" spans="1:10" x14ac:dyDescent="0.3">
      <c r="A26" s="7" t="s">
        <v>16</v>
      </c>
      <c r="B26" s="7">
        <v>14</v>
      </c>
      <c r="C26" s="7">
        <v>11</v>
      </c>
      <c r="D26" s="7">
        <v>2</v>
      </c>
      <c r="E26" s="7">
        <v>30</v>
      </c>
      <c r="F26" s="7">
        <v>166</v>
      </c>
      <c r="G26" s="7">
        <v>156</v>
      </c>
      <c r="H26" s="8">
        <v>0.51900000000000002</v>
      </c>
      <c r="I26" s="9">
        <f t="shared" si="0"/>
        <v>6.1481481481481479</v>
      </c>
      <c r="J26" s="9">
        <f t="shared" si="1"/>
        <v>5.7777777777777777</v>
      </c>
    </row>
    <row r="27" spans="1:10" x14ac:dyDescent="0.3">
      <c r="A27" s="7" t="s">
        <v>11</v>
      </c>
      <c r="B27" s="7">
        <v>14</v>
      </c>
      <c r="C27" s="7">
        <v>12</v>
      </c>
      <c r="D27" s="7">
        <v>1</v>
      </c>
      <c r="E27" s="7">
        <v>29</v>
      </c>
      <c r="F27" s="7">
        <v>159</v>
      </c>
      <c r="G27" s="7">
        <v>168</v>
      </c>
      <c r="H27" s="8">
        <v>0.51900000000000002</v>
      </c>
      <c r="I27" s="9">
        <f t="shared" si="0"/>
        <v>5.8888888888888893</v>
      </c>
      <c r="J27" s="9">
        <f t="shared" si="1"/>
        <v>6.2222222222222223</v>
      </c>
    </row>
    <row r="28" spans="1:10" x14ac:dyDescent="0.3">
      <c r="A28" s="7" t="s">
        <v>17</v>
      </c>
      <c r="B28" s="7">
        <v>14</v>
      </c>
      <c r="C28" s="7">
        <v>13</v>
      </c>
      <c r="D28" s="7">
        <v>0</v>
      </c>
      <c r="E28" s="7">
        <v>28</v>
      </c>
      <c r="F28" s="7">
        <v>217</v>
      </c>
      <c r="G28" s="7">
        <v>148</v>
      </c>
      <c r="H28" s="8">
        <v>0.51900000000000002</v>
      </c>
      <c r="I28" s="9">
        <f t="shared" si="0"/>
        <v>8.0370370370370363</v>
      </c>
      <c r="J28" s="9">
        <f t="shared" si="1"/>
        <v>5.4814814814814818</v>
      </c>
    </row>
    <row r="29" spans="1:10" x14ac:dyDescent="0.3">
      <c r="A29" s="7" t="s">
        <v>12</v>
      </c>
      <c r="B29" s="7">
        <v>13</v>
      </c>
      <c r="C29" s="7">
        <v>12</v>
      </c>
      <c r="D29" s="7">
        <v>2</v>
      </c>
      <c r="E29" s="7">
        <v>28</v>
      </c>
      <c r="F29" s="7">
        <v>192</v>
      </c>
      <c r="G29" s="7">
        <v>178</v>
      </c>
      <c r="H29" s="8">
        <v>0.48099999999999998</v>
      </c>
      <c r="I29" s="9">
        <f t="shared" si="0"/>
        <v>7.1111111111111107</v>
      </c>
      <c r="J29" s="9">
        <f t="shared" si="1"/>
        <v>6.5925925925925926</v>
      </c>
    </row>
    <row r="30" spans="1:10" x14ac:dyDescent="0.3">
      <c r="A30" s="7" t="s">
        <v>18</v>
      </c>
      <c r="B30" s="7">
        <v>12</v>
      </c>
      <c r="C30" s="7">
        <v>14</v>
      </c>
      <c r="D30" s="7">
        <v>1</v>
      </c>
      <c r="E30" s="7">
        <v>25</v>
      </c>
      <c r="F30" s="7">
        <v>173</v>
      </c>
      <c r="G30" s="7">
        <v>183</v>
      </c>
      <c r="H30" s="8">
        <v>0.44400000000000001</v>
      </c>
      <c r="I30" s="9">
        <f t="shared" si="0"/>
        <v>6.4074074074074074</v>
      </c>
      <c r="J30" s="9">
        <f t="shared" si="1"/>
        <v>6.7777777777777777</v>
      </c>
    </row>
    <row r="31" spans="1:10" x14ac:dyDescent="0.3">
      <c r="A31" s="7" t="s">
        <v>19</v>
      </c>
      <c r="B31" s="7">
        <v>6</v>
      </c>
      <c r="C31" s="7">
        <v>20</v>
      </c>
      <c r="D31" s="7">
        <v>1</v>
      </c>
      <c r="E31" s="7">
        <v>13</v>
      </c>
      <c r="F31" s="7">
        <v>145</v>
      </c>
      <c r="G31" s="7">
        <v>270</v>
      </c>
      <c r="H31" s="8">
        <v>0.222</v>
      </c>
      <c r="I31" s="9">
        <f t="shared" si="0"/>
        <v>5.3703703703703702</v>
      </c>
      <c r="J31" s="9">
        <f t="shared" si="1"/>
        <v>10</v>
      </c>
    </row>
    <row r="32" spans="1:10" x14ac:dyDescent="0.3">
      <c r="A32" s="7" t="s">
        <v>13</v>
      </c>
      <c r="B32" s="7">
        <v>4</v>
      </c>
      <c r="C32" s="7">
        <v>22</v>
      </c>
      <c r="D32" s="7">
        <v>1</v>
      </c>
      <c r="E32" s="7">
        <v>9</v>
      </c>
      <c r="F32" s="7">
        <v>114</v>
      </c>
      <c r="G32" s="7">
        <v>256</v>
      </c>
      <c r="H32" s="8">
        <v>0.14799999999999999</v>
      </c>
      <c r="I32" s="9">
        <f t="shared" si="0"/>
        <v>4.2222222222222223</v>
      </c>
      <c r="J32" s="9">
        <f t="shared" si="1"/>
        <v>9.481481481481481</v>
      </c>
    </row>
    <row r="33" spans="1:23" x14ac:dyDescent="0.3">
      <c r="A33" s="7"/>
      <c r="B33" s="7"/>
      <c r="C33" s="7"/>
      <c r="D33" s="7"/>
      <c r="E33" s="7"/>
      <c r="F33" s="7"/>
      <c r="G33" s="7"/>
      <c r="H33" s="8"/>
      <c r="I33" s="9"/>
      <c r="J33" s="9"/>
    </row>
    <row r="35" spans="1:23" ht="18" x14ac:dyDescent="0.35">
      <c r="A35" s="12" t="s">
        <v>100</v>
      </c>
      <c r="J35" s="13" t="s">
        <v>76</v>
      </c>
    </row>
    <row r="36" spans="1:23" ht="15.6" x14ac:dyDescent="0.3">
      <c r="A36" s="14"/>
      <c r="B36" s="11" t="s">
        <v>22</v>
      </c>
      <c r="C36" s="11" t="s">
        <v>23</v>
      </c>
      <c r="D36" s="11" t="s">
        <v>24</v>
      </c>
      <c r="E36" s="11" t="s">
        <v>25</v>
      </c>
      <c r="F36" s="11" t="s">
        <v>26</v>
      </c>
      <c r="G36" s="11" t="s">
        <v>27</v>
      </c>
      <c r="H36" s="11" t="s">
        <v>28</v>
      </c>
      <c r="I36" s="11" t="s">
        <v>29</v>
      </c>
      <c r="J36" s="11" t="s">
        <v>30</v>
      </c>
      <c r="K36" s="11" t="s">
        <v>31</v>
      </c>
      <c r="L36" s="11" t="s">
        <v>32</v>
      </c>
      <c r="M36" s="11" t="s">
        <v>33</v>
      </c>
      <c r="N36" s="11" t="s">
        <v>34</v>
      </c>
      <c r="O36" s="11" t="s">
        <v>35</v>
      </c>
      <c r="P36" s="11" t="s">
        <v>36</v>
      </c>
      <c r="Q36" s="11" t="s">
        <v>37</v>
      </c>
      <c r="R36" s="11" t="s">
        <v>38</v>
      </c>
      <c r="S36" s="11" t="s">
        <v>39</v>
      </c>
      <c r="T36" s="11" t="s">
        <v>40</v>
      </c>
      <c r="U36" s="11" t="s">
        <v>41</v>
      </c>
      <c r="V36" s="11" t="s">
        <v>42</v>
      </c>
      <c r="W36" s="11" t="s">
        <v>43</v>
      </c>
    </row>
    <row r="37" spans="1:23" ht="15.6" x14ac:dyDescent="0.3">
      <c r="A37" s="14" t="s">
        <v>46</v>
      </c>
      <c r="B37" s="15">
        <v>35</v>
      </c>
      <c r="C37" s="16">
        <v>135</v>
      </c>
      <c r="D37" s="15">
        <v>109</v>
      </c>
      <c r="E37" s="15">
        <v>25</v>
      </c>
      <c r="F37" s="17">
        <f t="shared" ref="F37:F43" si="2">G37+H37+I37+J37</f>
        <v>44</v>
      </c>
      <c r="G37" s="17">
        <v>36</v>
      </c>
      <c r="H37" s="17">
        <v>8</v>
      </c>
      <c r="I37" s="15">
        <v>0</v>
      </c>
      <c r="J37" s="15">
        <v>0</v>
      </c>
      <c r="K37" s="17">
        <v>13</v>
      </c>
      <c r="L37" s="17">
        <v>21</v>
      </c>
      <c r="M37" s="15">
        <v>2</v>
      </c>
      <c r="N37" s="15">
        <v>16</v>
      </c>
      <c r="O37" s="15">
        <v>3</v>
      </c>
      <c r="P37" s="15">
        <v>4</v>
      </c>
      <c r="Q37" s="15">
        <v>5</v>
      </c>
      <c r="R37" s="15">
        <v>1</v>
      </c>
      <c r="S37" s="15">
        <v>1</v>
      </c>
      <c r="T37" s="18">
        <f t="shared" ref="T37:T62" si="3">(G37+H37+I37+J37+L37+O37)/(D37+L37+O37+M37)</f>
        <v>0.50370370370370365</v>
      </c>
      <c r="U37" s="19">
        <f t="shared" ref="U37:U62" si="4">(G37+H37*2+I37*3+J37*4)/D37</f>
        <v>0.47706422018348627</v>
      </c>
      <c r="V37" s="19">
        <f t="shared" ref="V37:V62" si="5">T37+U37</f>
        <v>0.98076792388718992</v>
      </c>
      <c r="W37" s="19">
        <f t="shared" ref="W37:W62" si="6">(G37+H37+I37+J37)/D37</f>
        <v>0.40366972477064222</v>
      </c>
    </row>
    <row r="38" spans="1:23" ht="15.6" x14ac:dyDescent="0.3">
      <c r="A38" s="14" t="s">
        <v>51</v>
      </c>
      <c r="B38" s="15">
        <v>29</v>
      </c>
      <c r="C38" s="15">
        <v>77</v>
      </c>
      <c r="D38" s="15">
        <v>62</v>
      </c>
      <c r="E38" s="15">
        <v>15</v>
      </c>
      <c r="F38" s="15">
        <f t="shared" si="2"/>
        <v>17</v>
      </c>
      <c r="G38" s="15">
        <v>11</v>
      </c>
      <c r="H38" s="15">
        <v>4</v>
      </c>
      <c r="I38" s="15">
        <v>2</v>
      </c>
      <c r="J38" s="15">
        <v>0</v>
      </c>
      <c r="K38" s="15">
        <v>12</v>
      </c>
      <c r="L38" s="15">
        <v>10</v>
      </c>
      <c r="M38" s="17">
        <v>5</v>
      </c>
      <c r="N38" s="15">
        <v>10</v>
      </c>
      <c r="O38" s="15">
        <v>0</v>
      </c>
      <c r="P38" s="15">
        <v>5</v>
      </c>
      <c r="Q38" s="15">
        <v>1</v>
      </c>
      <c r="R38" s="15">
        <v>1</v>
      </c>
      <c r="S38" s="15">
        <v>0</v>
      </c>
      <c r="T38" s="18">
        <f t="shared" si="3"/>
        <v>0.35064935064935066</v>
      </c>
      <c r="U38" s="19">
        <f t="shared" si="4"/>
        <v>0.40322580645161288</v>
      </c>
      <c r="V38" s="19">
        <f t="shared" si="5"/>
        <v>0.75387515710096353</v>
      </c>
      <c r="W38" s="19">
        <f t="shared" si="6"/>
        <v>0.27419354838709675</v>
      </c>
    </row>
    <row r="39" spans="1:23" ht="15.6" x14ac:dyDescent="0.3">
      <c r="A39" s="14" t="s">
        <v>50</v>
      </c>
      <c r="B39" s="15">
        <v>24</v>
      </c>
      <c r="C39" s="15">
        <v>80</v>
      </c>
      <c r="D39" s="15">
        <v>66</v>
      </c>
      <c r="E39" s="15">
        <v>11</v>
      </c>
      <c r="F39" s="15">
        <f t="shared" si="2"/>
        <v>29</v>
      </c>
      <c r="G39" s="15">
        <v>21</v>
      </c>
      <c r="H39" s="15">
        <v>7</v>
      </c>
      <c r="I39" s="15">
        <v>1</v>
      </c>
      <c r="J39" s="15">
        <v>0</v>
      </c>
      <c r="K39" s="15">
        <v>11</v>
      </c>
      <c r="L39" s="15">
        <v>9</v>
      </c>
      <c r="M39" s="15">
        <v>2</v>
      </c>
      <c r="N39" s="15">
        <v>23</v>
      </c>
      <c r="O39" s="15">
        <v>3</v>
      </c>
      <c r="P39" s="15">
        <v>0</v>
      </c>
      <c r="Q39" s="15">
        <v>1</v>
      </c>
      <c r="R39" s="15">
        <v>2</v>
      </c>
      <c r="S39" s="15">
        <v>0</v>
      </c>
      <c r="T39" s="20">
        <f t="shared" si="3"/>
        <v>0.51249999999999996</v>
      </c>
      <c r="U39" s="21">
        <f t="shared" si="4"/>
        <v>0.5757575757575758</v>
      </c>
      <c r="V39" s="21">
        <f t="shared" si="5"/>
        <v>1.0882575757575759</v>
      </c>
      <c r="W39" s="21">
        <f t="shared" si="6"/>
        <v>0.43939393939393939</v>
      </c>
    </row>
    <row r="40" spans="1:23" ht="15.6" x14ac:dyDescent="0.3">
      <c r="A40" s="14" t="s">
        <v>47</v>
      </c>
      <c r="B40" s="15">
        <v>32</v>
      </c>
      <c r="C40" s="15">
        <v>99</v>
      </c>
      <c r="D40" s="15">
        <v>80</v>
      </c>
      <c r="E40" s="15">
        <v>9</v>
      </c>
      <c r="F40" s="15">
        <f t="shared" si="2"/>
        <v>18</v>
      </c>
      <c r="G40" s="15">
        <v>12</v>
      </c>
      <c r="H40" s="15">
        <v>6</v>
      </c>
      <c r="I40" s="15">
        <v>0</v>
      </c>
      <c r="J40" s="15">
        <v>0</v>
      </c>
      <c r="K40" s="15">
        <v>10</v>
      </c>
      <c r="L40" s="15">
        <v>18</v>
      </c>
      <c r="M40" s="15">
        <v>1</v>
      </c>
      <c r="N40" s="15">
        <v>27</v>
      </c>
      <c r="O40" s="15">
        <v>0</v>
      </c>
      <c r="P40" s="15">
        <v>1</v>
      </c>
      <c r="Q40" s="15">
        <v>0</v>
      </c>
      <c r="R40" s="15">
        <v>0</v>
      </c>
      <c r="S40" s="15">
        <v>0</v>
      </c>
      <c r="T40" s="18">
        <f t="shared" si="3"/>
        <v>0.36363636363636365</v>
      </c>
      <c r="U40" s="19">
        <f t="shared" si="4"/>
        <v>0.3</v>
      </c>
      <c r="V40" s="19">
        <f t="shared" si="5"/>
        <v>0.66363636363636358</v>
      </c>
      <c r="W40" s="19">
        <f t="shared" si="6"/>
        <v>0.22500000000000001</v>
      </c>
    </row>
    <row r="41" spans="1:23" ht="15.6" x14ac:dyDescent="0.3">
      <c r="A41" s="14" t="s">
        <v>44</v>
      </c>
      <c r="B41" s="17">
        <v>36</v>
      </c>
      <c r="C41" s="17">
        <v>150</v>
      </c>
      <c r="D41" s="17">
        <v>128</v>
      </c>
      <c r="E41" s="17">
        <v>30</v>
      </c>
      <c r="F41" s="15">
        <f t="shared" si="2"/>
        <v>33</v>
      </c>
      <c r="G41" s="15">
        <v>25</v>
      </c>
      <c r="H41" s="15">
        <v>7</v>
      </c>
      <c r="I41" s="15">
        <v>0</v>
      </c>
      <c r="J41" s="17">
        <v>1</v>
      </c>
      <c r="K41" s="15">
        <v>9</v>
      </c>
      <c r="L41" s="15">
        <v>16</v>
      </c>
      <c r="M41" s="15">
        <v>2</v>
      </c>
      <c r="N41" s="15">
        <v>30</v>
      </c>
      <c r="O41" s="17">
        <v>4</v>
      </c>
      <c r="P41" s="15">
        <v>4</v>
      </c>
      <c r="Q41" s="15">
        <v>3</v>
      </c>
      <c r="R41" s="15">
        <v>2</v>
      </c>
      <c r="S41" s="15">
        <v>1</v>
      </c>
      <c r="T41" s="18">
        <f t="shared" si="3"/>
        <v>0.35333333333333333</v>
      </c>
      <c r="U41" s="19">
        <f t="shared" si="4"/>
        <v>0.3359375</v>
      </c>
      <c r="V41" s="19">
        <f t="shared" si="5"/>
        <v>0.68927083333333328</v>
      </c>
      <c r="W41" s="19">
        <f t="shared" si="6"/>
        <v>0.2578125</v>
      </c>
    </row>
    <row r="42" spans="1:23" ht="15.6" x14ac:dyDescent="0.3">
      <c r="A42" s="14" t="s">
        <v>48</v>
      </c>
      <c r="B42" s="15">
        <v>25</v>
      </c>
      <c r="C42" s="15">
        <v>85</v>
      </c>
      <c r="D42" s="15">
        <v>78</v>
      </c>
      <c r="E42" s="15">
        <v>15</v>
      </c>
      <c r="F42" s="15">
        <f t="shared" si="2"/>
        <v>23</v>
      </c>
      <c r="G42" s="15">
        <v>13</v>
      </c>
      <c r="H42" s="15">
        <v>6</v>
      </c>
      <c r="I42" s="17">
        <v>3</v>
      </c>
      <c r="J42" s="17">
        <v>1</v>
      </c>
      <c r="K42" s="15">
        <v>8</v>
      </c>
      <c r="L42" s="15">
        <v>4</v>
      </c>
      <c r="M42" s="15">
        <v>1</v>
      </c>
      <c r="N42" s="15">
        <v>10</v>
      </c>
      <c r="O42" s="15">
        <v>2</v>
      </c>
      <c r="P42" s="15">
        <v>2</v>
      </c>
      <c r="Q42" s="17">
        <v>6</v>
      </c>
      <c r="R42" s="15">
        <v>2</v>
      </c>
      <c r="S42" s="15">
        <v>0</v>
      </c>
      <c r="T42" s="18">
        <f t="shared" si="3"/>
        <v>0.3411764705882353</v>
      </c>
      <c r="U42" s="19">
        <f t="shared" si="4"/>
        <v>0.48717948717948717</v>
      </c>
      <c r="V42" s="19">
        <f t="shared" si="5"/>
        <v>0.82835595776772242</v>
      </c>
      <c r="W42" s="19">
        <f t="shared" si="6"/>
        <v>0.29487179487179488</v>
      </c>
    </row>
    <row r="43" spans="1:23" ht="15.6" x14ac:dyDescent="0.3">
      <c r="A43" s="14" t="s">
        <v>49</v>
      </c>
      <c r="B43" s="15">
        <v>23</v>
      </c>
      <c r="C43" s="15">
        <v>83</v>
      </c>
      <c r="D43" s="15">
        <v>72</v>
      </c>
      <c r="E43" s="15">
        <v>23</v>
      </c>
      <c r="F43" s="15">
        <f t="shared" si="2"/>
        <v>28</v>
      </c>
      <c r="G43" s="15">
        <v>25</v>
      </c>
      <c r="H43" s="15">
        <v>2</v>
      </c>
      <c r="I43" s="15">
        <v>1</v>
      </c>
      <c r="J43" s="15">
        <v>0</v>
      </c>
      <c r="K43" s="15">
        <v>7</v>
      </c>
      <c r="L43" s="15">
        <v>7</v>
      </c>
      <c r="M43" s="15">
        <v>0</v>
      </c>
      <c r="N43" s="17">
        <v>8</v>
      </c>
      <c r="O43" s="15">
        <v>3</v>
      </c>
      <c r="P43" s="15">
        <v>3</v>
      </c>
      <c r="Q43" s="15">
        <v>2</v>
      </c>
      <c r="R43" s="17">
        <v>24</v>
      </c>
      <c r="S43" s="15">
        <v>1</v>
      </c>
      <c r="T43" s="18">
        <f t="shared" si="3"/>
        <v>0.46341463414634149</v>
      </c>
      <c r="U43" s="19">
        <f t="shared" si="4"/>
        <v>0.44444444444444442</v>
      </c>
      <c r="V43" s="19">
        <f t="shared" si="5"/>
        <v>0.90785907859078585</v>
      </c>
      <c r="W43" s="19">
        <f t="shared" si="6"/>
        <v>0.3888888888888889</v>
      </c>
    </row>
    <row r="44" spans="1:23" ht="15.6" x14ac:dyDescent="0.3">
      <c r="A44" s="14" t="s">
        <v>52</v>
      </c>
      <c r="B44" s="15">
        <v>15</v>
      </c>
      <c r="C44" s="15">
        <v>53</v>
      </c>
      <c r="D44" s="15">
        <v>45</v>
      </c>
      <c r="E44" s="15">
        <v>10</v>
      </c>
      <c r="F44" s="15">
        <v>10</v>
      </c>
      <c r="G44" s="15">
        <v>8</v>
      </c>
      <c r="H44" s="15">
        <v>1</v>
      </c>
      <c r="I44" s="15">
        <v>0</v>
      </c>
      <c r="J44" s="17">
        <v>1</v>
      </c>
      <c r="K44" s="15">
        <v>7</v>
      </c>
      <c r="L44" s="15">
        <v>6</v>
      </c>
      <c r="M44" s="15">
        <v>0</v>
      </c>
      <c r="N44" s="15">
        <v>13</v>
      </c>
      <c r="O44" s="15">
        <v>2</v>
      </c>
      <c r="P44" s="15">
        <v>0</v>
      </c>
      <c r="Q44" s="15">
        <v>2</v>
      </c>
      <c r="R44" s="15">
        <v>1</v>
      </c>
      <c r="S44" s="15">
        <v>1</v>
      </c>
      <c r="T44" s="18">
        <f t="shared" si="3"/>
        <v>0.33962264150943394</v>
      </c>
      <c r="U44" s="19">
        <f t="shared" si="4"/>
        <v>0.31111111111111112</v>
      </c>
      <c r="V44" s="19">
        <f t="shared" si="5"/>
        <v>0.650733752620545</v>
      </c>
      <c r="W44" s="19">
        <f t="shared" si="6"/>
        <v>0.22222222222222221</v>
      </c>
    </row>
    <row r="45" spans="1:23" ht="15.6" x14ac:dyDescent="0.3">
      <c r="A45" s="14" t="s">
        <v>45</v>
      </c>
      <c r="B45" s="15">
        <v>33</v>
      </c>
      <c r="C45" s="15">
        <v>135</v>
      </c>
      <c r="D45" s="15">
        <v>119</v>
      </c>
      <c r="E45" s="15">
        <v>16</v>
      </c>
      <c r="F45" s="15">
        <f>G45+H45+I45+J45</f>
        <v>23</v>
      </c>
      <c r="G45" s="15">
        <v>20</v>
      </c>
      <c r="H45" s="15">
        <v>3</v>
      </c>
      <c r="I45" s="15">
        <v>0</v>
      </c>
      <c r="J45" s="15">
        <v>0</v>
      </c>
      <c r="K45" s="15">
        <v>6</v>
      </c>
      <c r="L45" s="15">
        <v>11</v>
      </c>
      <c r="M45" s="15">
        <v>3</v>
      </c>
      <c r="N45" s="15">
        <v>23</v>
      </c>
      <c r="O45" s="15">
        <v>2</v>
      </c>
      <c r="P45" s="17">
        <v>8</v>
      </c>
      <c r="Q45" s="15">
        <v>0</v>
      </c>
      <c r="R45" s="15">
        <v>0</v>
      </c>
      <c r="S45" s="15">
        <v>0</v>
      </c>
      <c r="T45" s="18">
        <f t="shared" si="3"/>
        <v>0.26666666666666666</v>
      </c>
      <c r="U45" s="19">
        <f t="shared" si="4"/>
        <v>0.21848739495798319</v>
      </c>
      <c r="V45" s="19">
        <f t="shared" si="5"/>
        <v>0.48515406162464986</v>
      </c>
      <c r="W45" s="19">
        <f t="shared" si="6"/>
        <v>0.19327731092436976</v>
      </c>
    </row>
    <row r="46" spans="1:23" ht="15.6" x14ac:dyDescent="0.3">
      <c r="A46" s="14" t="s">
        <v>53</v>
      </c>
      <c r="B46" s="15">
        <v>13</v>
      </c>
      <c r="C46" s="15">
        <v>39</v>
      </c>
      <c r="D46" s="15">
        <v>32</v>
      </c>
      <c r="E46" s="15">
        <v>8</v>
      </c>
      <c r="F46" s="15">
        <v>8</v>
      </c>
      <c r="G46" s="15">
        <v>6</v>
      </c>
      <c r="H46" s="15">
        <v>2</v>
      </c>
      <c r="I46" s="15">
        <v>0</v>
      </c>
      <c r="J46" s="15">
        <v>0</v>
      </c>
      <c r="K46" s="15">
        <v>6</v>
      </c>
      <c r="L46" s="15">
        <v>6</v>
      </c>
      <c r="M46" s="15">
        <v>1</v>
      </c>
      <c r="N46" s="15">
        <v>7</v>
      </c>
      <c r="O46" s="15">
        <v>0</v>
      </c>
      <c r="P46" s="15">
        <v>0</v>
      </c>
      <c r="Q46" s="15">
        <v>1</v>
      </c>
      <c r="R46" s="15">
        <v>3</v>
      </c>
      <c r="S46" s="15">
        <v>0</v>
      </c>
      <c r="T46" s="18">
        <f t="shared" si="3"/>
        <v>0.35897435897435898</v>
      </c>
      <c r="U46" s="19">
        <f t="shared" si="4"/>
        <v>0.3125</v>
      </c>
      <c r="V46" s="19">
        <f t="shared" si="5"/>
        <v>0.67147435897435903</v>
      </c>
      <c r="W46" s="19">
        <f t="shared" si="6"/>
        <v>0.25</v>
      </c>
    </row>
    <row r="47" spans="1:23" ht="15.6" x14ac:dyDescent="0.3">
      <c r="A47" s="14" t="s">
        <v>58</v>
      </c>
      <c r="B47" s="15">
        <v>3</v>
      </c>
      <c r="C47" s="15">
        <v>12</v>
      </c>
      <c r="D47" s="15">
        <v>12</v>
      </c>
      <c r="E47" s="15">
        <v>0</v>
      </c>
      <c r="F47" s="15">
        <f>G47+H47+I47+J47</f>
        <v>5</v>
      </c>
      <c r="G47" s="15">
        <v>4</v>
      </c>
      <c r="H47" s="15">
        <v>0</v>
      </c>
      <c r="I47" s="15">
        <v>1</v>
      </c>
      <c r="J47" s="15">
        <v>0</v>
      </c>
      <c r="K47" s="15">
        <v>5</v>
      </c>
      <c r="L47" s="15">
        <v>0</v>
      </c>
      <c r="M47" s="15">
        <v>0</v>
      </c>
      <c r="N47" s="15">
        <v>2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8">
        <f t="shared" si="3"/>
        <v>0.41666666666666669</v>
      </c>
      <c r="U47" s="19">
        <f t="shared" si="4"/>
        <v>0.58333333333333337</v>
      </c>
      <c r="V47" s="19">
        <f t="shared" si="5"/>
        <v>1</v>
      </c>
      <c r="W47" s="19">
        <f t="shared" si="6"/>
        <v>0.41666666666666669</v>
      </c>
    </row>
    <row r="48" spans="1:23" ht="15.6" x14ac:dyDescent="0.3">
      <c r="A48" s="14" t="s">
        <v>55</v>
      </c>
      <c r="B48" s="15">
        <v>7</v>
      </c>
      <c r="C48" s="15">
        <v>31</v>
      </c>
      <c r="D48" s="15">
        <v>27</v>
      </c>
      <c r="E48" s="15">
        <v>5</v>
      </c>
      <c r="F48" s="15">
        <f>G48+H48+I48+J48</f>
        <v>10</v>
      </c>
      <c r="G48" s="15">
        <v>8</v>
      </c>
      <c r="H48" s="15">
        <v>2</v>
      </c>
      <c r="I48" s="15">
        <v>0</v>
      </c>
      <c r="J48" s="15">
        <v>0</v>
      </c>
      <c r="K48" s="15">
        <v>4</v>
      </c>
      <c r="L48" s="15">
        <v>1</v>
      </c>
      <c r="M48" s="15">
        <v>2</v>
      </c>
      <c r="N48" s="15">
        <v>1</v>
      </c>
      <c r="O48" s="15">
        <v>1</v>
      </c>
      <c r="P48" s="15">
        <v>1</v>
      </c>
      <c r="Q48" s="15">
        <v>1</v>
      </c>
      <c r="R48" s="15">
        <v>2</v>
      </c>
      <c r="S48" s="15">
        <v>0</v>
      </c>
      <c r="T48" s="18">
        <f t="shared" si="3"/>
        <v>0.38709677419354838</v>
      </c>
      <c r="U48" s="19">
        <f t="shared" si="4"/>
        <v>0.44444444444444442</v>
      </c>
      <c r="V48" s="19">
        <f t="shared" si="5"/>
        <v>0.8315412186379928</v>
      </c>
      <c r="W48" s="19">
        <f t="shared" si="6"/>
        <v>0.37037037037037035</v>
      </c>
    </row>
    <row r="49" spans="1:23" ht="15.6" x14ac:dyDescent="0.3">
      <c r="A49" s="14" t="s">
        <v>56</v>
      </c>
      <c r="B49" s="15">
        <v>7</v>
      </c>
      <c r="C49" s="15">
        <v>29</v>
      </c>
      <c r="D49" s="15">
        <v>23</v>
      </c>
      <c r="E49" s="15">
        <v>7</v>
      </c>
      <c r="F49" s="15">
        <f>G49+H49+I49+J49</f>
        <v>8</v>
      </c>
      <c r="G49" s="15">
        <v>6</v>
      </c>
      <c r="H49" s="15">
        <v>2</v>
      </c>
      <c r="I49" s="15">
        <v>0</v>
      </c>
      <c r="J49" s="15">
        <v>0</v>
      </c>
      <c r="K49" s="15">
        <v>2</v>
      </c>
      <c r="L49" s="15">
        <v>4</v>
      </c>
      <c r="M49" s="15">
        <v>2</v>
      </c>
      <c r="N49" s="15">
        <v>4</v>
      </c>
      <c r="O49" s="15">
        <v>0</v>
      </c>
      <c r="P49" s="15">
        <v>0</v>
      </c>
      <c r="Q49" s="15">
        <v>0</v>
      </c>
      <c r="R49" s="15">
        <v>2</v>
      </c>
      <c r="S49" s="15">
        <v>0</v>
      </c>
      <c r="T49" s="18">
        <f t="shared" si="3"/>
        <v>0.41379310344827586</v>
      </c>
      <c r="U49" s="19">
        <f t="shared" si="4"/>
        <v>0.43478260869565216</v>
      </c>
      <c r="V49" s="19">
        <f t="shared" si="5"/>
        <v>0.84857571214392802</v>
      </c>
      <c r="W49" s="19">
        <f t="shared" si="6"/>
        <v>0.34782608695652173</v>
      </c>
    </row>
    <row r="50" spans="1:23" ht="15.6" x14ac:dyDescent="0.3">
      <c r="A50" s="14" t="s">
        <v>59</v>
      </c>
      <c r="B50" s="15">
        <v>7</v>
      </c>
      <c r="C50" s="15">
        <v>12</v>
      </c>
      <c r="D50" s="15">
        <v>11</v>
      </c>
      <c r="E50" s="15">
        <v>1</v>
      </c>
      <c r="F50" s="15">
        <v>1</v>
      </c>
      <c r="G50" s="15">
        <v>1</v>
      </c>
      <c r="H50" s="15">
        <v>0</v>
      </c>
      <c r="I50" s="15">
        <v>0</v>
      </c>
      <c r="J50" s="15">
        <v>0</v>
      </c>
      <c r="K50" s="15">
        <v>1</v>
      </c>
      <c r="L50" s="15">
        <v>1</v>
      </c>
      <c r="M50" s="15">
        <v>0</v>
      </c>
      <c r="N50" s="15">
        <v>1</v>
      </c>
      <c r="O50" s="15">
        <v>0</v>
      </c>
      <c r="P50" s="15">
        <v>1</v>
      </c>
      <c r="Q50" s="15">
        <v>0</v>
      </c>
      <c r="R50" s="15">
        <v>0</v>
      </c>
      <c r="S50" s="15">
        <v>0</v>
      </c>
      <c r="T50" s="18">
        <f t="shared" si="3"/>
        <v>0.16666666666666666</v>
      </c>
      <c r="U50" s="19">
        <f t="shared" si="4"/>
        <v>9.0909090909090912E-2</v>
      </c>
      <c r="V50" s="19">
        <f t="shared" si="5"/>
        <v>0.25757575757575757</v>
      </c>
      <c r="W50" s="19">
        <f t="shared" si="6"/>
        <v>9.0909090909090912E-2</v>
      </c>
    </row>
    <row r="51" spans="1:23" ht="15.6" x14ac:dyDescent="0.3">
      <c r="A51" s="14" t="s">
        <v>54</v>
      </c>
      <c r="B51" s="15">
        <v>11</v>
      </c>
      <c r="C51" s="15">
        <v>32</v>
      </c>
      <c r="D51" s="15">
        <v>29</v>
      </c>
      <c r="E51" s="15">
        <v>2</v>
      </c>
      <c r="F51" s="15">
        <v>2</v>
      </c>
      <c r="G51" s="15">
        <v>2</v>
      </c>
      <c r="H51" s="15">
        <v>0</v>
      </c>
      <c r="I51" s="15">
        <v>0</v>
      </c>
      <c r="J51" s="15">
        <v>0</v>
      </c>
      <c r="K51" s="15">
        <v>0</v>
      </c>
      <c r="L51" s="15">
        <v>2</v>
      </c>
      <c r="M51" s="15">
        <v>1</v>
      </c>
      <c r="N51" s="15">
        <v>9</v>
      </c>
      <c r="O51" s="15">
        <v>0</v>
      </c>
      <c r="P51" s="15">
        <v>1</v>
      </c>
      <c r="Q51" s="15">
        <v>1</v>
      </c>
      <c r="R51" s="15">
        <v>0</v>
      </c>
      <c r="S51" s="15">
        <v>0</v>
      </c>
      <c r="T51" s="18">
        <f t="shared" si="3"/>
        <v>0.125</v>
      </c>
      <c r="U51" s="19">
        <f t="shared" si="4"/>
        <v>6.8965517241379309E-2</v>
      </c>
      <c r="V51" s="19">
        <f t="shared" si="5"/>
        <v>0.19396551724137931</v>
      </c>
      <c r="W51" s="19">
        <f t="shared" si="6"/>
        <v>6.8965517241379309E-2</v>
      </c>
    </row>
    <row r="52" spans="1:23" ht="15.6" x14ac:dyDescent="0.3">
      <c r="A52" s="14" t="s">
        <v>57</v>
      </c>
      <c r="B52" s="15">
        <v>10</v>
      </c>
      <c r="C52" s="15">
        <v>20</v>
      </c>
      <c r="D52" s="15">
        <v>19</v>
      </c>
      <c r="E52" s="15">
        <v>2</v>
      </c>
      <c r="F52" s="15">
        <v>3</v>
      </c>
      <c r="G52" s="15">
        <v>3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</v>
      </c>
      <c r="N52" s="15">
        <v>13</v>
      </c>
      <c r="O52" s="15">
        <v>0</v>
      </c>
      <c r="P52" s="15">
        <v>0</v>
      </c>
      <c r="Q52" s="15">
        <v>1</v>
      </c>
      <c r="R52" s="15">
        <v>0</v>
      </c>
      <c r="S52" s="15">
        <v>0</v>
      </c>
      <c r="T52" s="18">
        <f t="shared" si="3"/>
        <v>0.15</v>
      </c>
      <c r="U52" s="19">
        <f t="shared" si="4"/>
        <v>0.15789473684210525</v>
      </c>
      <c r="V52" s="19">
        <f t="shared" si="5"/>
        <v>0.30789473684210522</v>
      </c>
      <c r="W52" s="19">
        <f t="shared" si="6"/>
        <v>0.15789473684210525</v>
      </c>
    </row>
    <row r="53" spans="1:23" ht="15.6" x14ac:dyDescent="0.3">
      <c r="A53" s="14" t="s">
        <v>60</v>
      </c>
      <c r="B53" s="15">
        <v>8</v>
      </c>
      <c r="C53" s="15">
        <v>9</v>
      </c>
      <c r="D53" s="15">
        <v>8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</v>
      </c>
      <c r="N53" s="15">
        <v>3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8">
        <f t="shared" si="3"/>
        <v>0</v>
      </c>
      <c r="U53" s="19">
        <f t="shared" si="4"/>
        <v>0</v>
      </c>
      <c r="V53" s="19">
        <f t="shared" si="5"/>
        <v>0</v>
      </c>
      <c r="W53" s="19">
        <f t="shared" si="6"/>
        <v>0</v>
      </c>
    </row>
    <row r="54" spans="1:23" ht="15.6" x14ac:dyDescent="0.3">
      <c r="A54" s="14" t="s">
        <v>61</v>
      </c>
      <c r="B54" s="15">
        <v>9</v>
      </c>
      <c r="C54" s="15">
        <v>8</v>
      </c>
      <c r="D54" s="15">
        <v>7</v>
      </c>
      <c r="E54" s="15">
        <v>0</v>
      </c>
      <c r="F54" s="15">
        <f>G54+H54+I54+J54</f>
        <v>1</v>
      </c>
      <c r="G54" s="15">
        <v>1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1</v>
      </c>
      <c r="N54" s="15">
        <v>6</v>
      </c>
      <c r="O54" s="15">
        <v>0</v>
      </c>
      <c r="P54" s="15">
        <v>1</v>
      </c>
      <c r="Q54" s="15">
        <v>0</v>
      </c>
      <c r="R54" s="15">
        <v>0</v>
      </c>
      <c r="S54" s="15">
        <v>0</v>
      </c>
      <c r="T54" s="18">
        <f t="shared" si="3"/>
        <v>0.125</v>
      </c>
      <c r="U54" s="19">
        <f t="shared" si="4"/>
        <v>0.14285714285714285</v>
      </c>
      <c r="V54" s="19">
        <f t="shared" si="5"/>
        <v>0.26785714285714285</v>
      </c>
      <c r="W54" s="19">
        <f t="shared" si="6"/>
        <v>0.14285714285714285</v>
      </c>
    </row>
    <row r="55" spans="1:23" ht="15.6" x14ac:dyDescent="0.3">
      <c r="A55" s="14" t="s">
        <v>62</v>
      </c>
      <c r="B55" s="15">
        <v>11</v>
      </c>
      <c r="C55" s="15">
        <v>7</v>
      </c>
      <c r="D55" s="15">
        <v>6</v>
      </c>
      <c r="E55" s="15">
        <v>0</v>
      </c>
      <c r="F55" s="15">
        <f>G55+H55+I55+J55</f>
        <v>1</v>
      </c>
      <c r="G55" s="15">
        <v>1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1</v>
      </c>
      <c r="N55" s="15">
        <v>4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8">
        <f t="shared" si="3"/>
        <v>0.14285714285714285</v>
      </c>
      <c r="U55" s="19">
        <f t="shared" si="4"/>
        <v>0.16666666666666666</v>
      </c>
      <c r="V55" s="19">
        <f t="shared" si="5"/>
        <v>0.30952380952380953</v>
      </c>
      <c r="W55" s="19">
        <f t="shared" si="6"/>
        <v>0.16666666666666666</v>
      </c>
    </row>
    <row r="56" spans="1:23" ht="15.6" x14ac:dyDescent="0.3">
      <c r="A56" s="14" t="s">
        <v>63</v>
      </c>
      <c r="B56" s="15">
        <v>1</v>
      </c>
      <c r="C56" s="15">
        <v>4</v>
      </c>
      <c r="D56" s="15">
        <v>4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1</v>
      </c>
      <c r="P56" s="15">
        <v>0</v>
      </c>
      <c r="Q56" s="15">
        <v>0</v>
      </c>
      <c r="R56" s="15">
        <v>0</v>
      </c>
      <c r="S56" s="15">
        <v>0</v>
      </c>
      <c r="T56" s="18">
        <f t="shared" si="3"/>
        <v>0.2</v>
      </c>
      <c r="U56" s="19">
        <f t="shared" si="4"/>
        <v>0</v>
      </c>
      <c r="V56" s="19">
        <f t="shared" si="5"/>
        <v>0.2</v>
      </c>
      <c r="W56" s="19">
        <f t="shared" si="6"/>
        <v>0</v>
      </c>
    </row>
    <row r="57" spans="1:23" ht="15.6" x14ac:dyDescent="0.3">
      <c r="A57" s="14" t="s">
        <v>64</v>
      </c>
      <c r="B57" s="15">
        <v>1</v>
      </c>
      <c r="C57" s="15">
        <v>3</v>
      </c>
      <c r="D57" s="15">
        <v>3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8">
        <f t="shared" si="3"/>
        <v>0</v>
      </c>
      <c r="U57" s="19">
        <f t="shared" si="4"/>
        <v>0</v>
      </c>
      <c r="V57" s="19">
        <f t="shared" si="5"/>
        <v>0</v>
      </c>
      <c r="W57" s="19">
        <f t="shared" si="6"/>
        <v>0</v>
      </c>
    </row>
    <row r="58" spans="1:23" ht="15.6" x14ac:dyDescent="0.3">
      <c r="A58" s="14" t="s">
        <v>65</v>
      </c>
      <c r="B58" s="15">
        <v>1</v>
      </c>
      <c r="C58" s="15">
        <v>3</v>
      </c>
      <c r="D58" s="15">
        <v>3</v>
      </c>
      <c r="E58" s="15">
        <v>1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2</v>
      </c>
      <c r="O58" s="15">
        <v>0</v>
      </c>
      <c r="P58" s="15">
        <v>1</v>
      </c>
      <c r="Q58" s="15">
        <v>0</v>
      </c>
      <c r="R58" s="15">
        <v>0</v>
      </c>
      <c r="S58" s="15">
        <v>0</v>
      </c>
      <c r="T58" s="18">
        <f t="shared" si="3"/>
        <v>0</v>
      </c>
      <c r="U58" s="19">
        <f t="shared" si="4"/>
        <v>0</v>
      </c>
      <c r="V58" s="19">
        <f t="shared" si="5"/>
        <v>0</v>
      </c>
      <c r="W58" s="19">
        <f t="shared" si="6"/>
        <v>0</v>
      </c>
    </row>
    <row r="59" spans="1:23" ht="15.6" x14ac:dyDescent="0.3">
      <c r="A59" s="14" t="s">
        <v>66</v>
      </c>
      <c r="B59" s="15">
        <v>7</v>
      </c>
      <c r="C59" s="15">
        <v>2</v>
      </c>
      <c r="D59" s="15">
        <v>2</v>
      </c>
      <c r="E59" s="15">
        <v>0</v>
      </c>
      <c r="F59" s="15">
        <v>1</v>
      </c>
      <c r="G59" s="15">
        <v>1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8">
        <f t="shared" si="3"/>
        <v>0.5</v>
      </c>
      <c r="U59" s="19">
        <f t="shared" si="4"/>
        <v>0.5</v>
      </c>
      <c r="V59" s="19">
        <f t="shared" si="5"/>
        <v>1</v>
      </c>
      <c r="W59" s="19">
        <f t="shared" si="6"/>
        <v>0.5</v>
      </c>
    </row>
    <row r="60" spans="1:23" ht="15.6" x14ac:dyDescent="0.3">
      <c r="A60" s="14" t="s">
        <v>67</v>
      </c>
      <c r="B60" s="15">
        <v>2</v>
      </c>
      <c r="C60" s="15">
        <v>3</v>
      </c>
      <c r="D60" s="15">
        <v>2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1</v>
      </c>
      <c r="M60" s="15">
        <v>0</v>
      </c>
      <c r="N60" s="15">
        <v>0</v>
      </c>
      <c r="O60" s="15">
        <v>0</v>
      </c>
      <c r="P60" s="15">
        <v>0</v>
      </c>
      <c r="Q60" s="15">
        <v>1</v>
      </c>
      <c r="R60" s="15">
        <v>0</v>
      </c>
      <c r="S60" s="15">
        <v>0</v>
      </c>
      <c r="T60" s="18">
        <f t="shared" si="3"/>
        <v>0.33333333333333331</v>
      </c>
      <c r="U60" s="19">
        <f t="shared" si="4"/>
        <v>0</v>
      </c>
      <c r="V60" s="19">
        <f t="shared" si="5"/>
        <v>0.33333333333333331</v>
      </c>
      <c r="W60" s="19">
        <f t="shared" si="6"/>
        <v>0</v>
      </c>
    </row>
    <row r="61" spans="1:23" ht="15.6" x14ac:dyDescent="0.3">
      <c r="A61" s="14" t="s">
        <v>68</v>
      </c>
      <c r="B61" s="15">
        <v>1</v>
      </c>
      <c r="C61" s="15">
        <v>3</v>
      </c>
      <c r="D61" s="15">
        <v>2</v>
      </c>
      <c r="E61" s="15">
        <v>0</v>
      </c>
      <c r="F61" s="15">
        <f>G61+H61+I61+J61</f>
        <v>1</v>
      </c>
      <c r="G61" s="15">
        <v>1</v>
      </c>
      <c r="H61" s="15">
        <v>0</v>
      </c>
      <c r="I61" s="15">
        <v>0</v>
      </c>
      <c r="J61" s="15">
        <v>0</v>
      </c>
      <c r="K61" s="15">
        <v>0</v>
      </c>
      <c r="L61" s="15">
        <v>1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8">
        <f t="shared" si="3"/>
        <v>0.66666666666666663</v>
      </c>
      <c r="U61" s="19">
        <f t="shared" si="4"/>
        <v>0.5</v>
      </c>
      <c r="V61" s="19">
        <f t="shared" si="5"/>
        <v>1.1666666666666665</v>
      </c>
      <c r="W61" s="19">
        <f t="shared" si="6"/>
        <v>0.5</v>
      </c>
    </row>
    <row r="62" spans="1:23" ht="15.6" x14ac:dyDescent="0.3">
      <c r="A62" s="14" t="s">
        <v>69</v>
      </c>
      <c r="B62" s="15">
        <v>1</v>
      </c>
      <c r="C62" s="15">
        <v>1</v>
      </c>
      <c r="D62" s="15">
        <v>1</v>
      </c>
      <c r="E62" s="15">
        <v>0</v>
      </c>
      <c r="F62" s="15">
        <f>G62+H62+I62+J62</f>
        <v>1</v>
      </c>
      <c r="G62" s="15">
        <v>0</v>
      </c>
      <c r="H62" s="15">
        <v>1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8">
        <f t="shared" si="3"/>
        <v>1</v>
      </c>
      <c r="U62" s="19">
        <f t="shared" si="4"/>
        <v>2</v>
      </c>
      <c r="V62" s="19">
        <f t="shared" si="5"/>
        <v>3</v>
      </c>
      <c r="W62" s="19">
        <f t="shared" si="6"/>
        <v>1</v>
      </c>
    </row>
    <row r="63" spans="1:23" ht="15.6" x14ac:dyDescent="0.3">
      <c r="A63" s="14" t="s">
        <v>70</v>
      </c>
      <c r="B63" s="15">
        <v>1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8">
        <v>0</v>
      </c>
      <c r="U63" s="19">
        <v>0</v>
      </c>
      <c r="V63" s="19">
        <v>0</v>
      </c>
      <c r="W63" s="19">
        <v>0</v>
      </c>
    </row>
    <row r="64" spans="1:23" ht="15.6" x14ac:dyDescent="0.3">
      <c r="A64" s="14" t="s">
        <v>71</v>
      </c>
      <c r="B64" s="15">
        <v>1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8">
        <v>0</v>
      </c>
      <c r="U64" s="19">
        <v>0</v>
      </c>
      <c r="V64" s="19">
        <v>0</v>
      </c>
      <c r="W64" s="19">
        <v>0</v>
      </c>
    </row>
    <row r="65" spans="1:23" ht="15.6" x14ac:dyDescent="0.3">
      <c r="A65" s="14" t="s">
        <v>72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8">
        <v>0</v>
      </c>
      <c r="U65" s="19">
        <v>0</v>
      </c>
      <c r="V65" s="19">
        <v>0</v>
      </c>
      <c r="W65" s="19">
        <v>0</v>
      </c>
    </row>
    <row r="66" spans="1:23" ht="15.6" x14ac:dyDescent="0.3">
      <c r="A66" s="14" t="s">
        <v>73</v>
      </c>
      <c r="B66" s="15">
        <v>0</v>
      </c>
      <c r="C66" s="15">
        <v>0</v>
      </c>
      <c r="D66" s="15">
        <v>0</v>
      </c>
      <c r="E66" s="15">
        <v>0</v>
      </c>
      <c r="F66" s="15">
        <f>G66+H66+I66+J66</f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8">
        <v>0</v>
      </c>
      <c r="U66" s="19">
        <v>0</v>
      </c>
      <c r="V66" s="19">
        <v>0</v>
      </c>
      <c r="W66" s="19">
        <v>0</v>
      </c>
    </row>
    <row r="67" spans="1:23" ht="15.6" x14ac:dyDescent="0.3">
      <c r="A67" s="14" t="s">
        <v>74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8">
        <v>0</v>
      </c>
      <c r="U67" s="19">
        <v>0</v>
      </c>
      <c r="V67" s="19">
        <v>0</v>
      </c>
      <c r="W67" s="19">
        <v>0</v>
      </c>
    </row>
    <row r="68" spans="1:23" ht="15.6" x14ac:dyDescent="0.3">
      <c r="A68" s="14" t="s">
        <v>75</v>
      </c>
      <c r="B68" s="15">
        <v>0</v>
      </c>
      <c r="C68" s="15">
        <v>0</v>
      </c>
      <c r="D68" s="15">
        <v>0</v>
      </c>
      <c r="E68" s="15">
        <v>0</v>
      </c>
      <c r="F68" s="15">
        <f>G68+H68+I68+J68</f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8">
        <v>0</v>
      </c>
      <c r="U68" s="19">
        <v>0</v>
      </c>
      <c r="V68" s="19">
        <v>0</v>
      </c>
      <c r="W68" s="19">
        <v>0</v>
      </c>
    </row>
    <row r="69" spans="1:23" ht="15.6" x14ac:dyDescent="0.3">
      <c r="A69" s="14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8"/>
      <c r="U69" s="19"/>
      <c r="V69" s="19"/>
      <c r="W69" s="19"/>
    </row>
    <row r="71" spans="1:23" ht="18" x14ac:dyDescent="0.35">
      <c r="A71" s="12" t="s">
        <v>101</v>
      </c>
      <c r="H71" s="13" t="s">
        <v>98</v>
      </c>
    </row>
    <row r="72" spans="1:23" ht="15.6" x14ac:dyDescent="0.3">
      <c r="A72" s="22"/>
      <c r="B72" s="11" t="s">
        <v>77</v>
      </c>
      <c r="C72" s="11" t="s">
        <v>78</v>
      </c>
      <c r="D72" s="11" t="s">
        <v>79</v>
      </c>
      <c r="E72" s="23" t="s">
        <v>80</v>
      </c>
      <c r="F72" s="11" t="s">
        <v>81</v>
      </c>
      <c r="G72" s="11" t="s">
        <v>82</v>
      </c>
      <c r="H72" s="11" t="s">
        <v>83</v>
      </c>
      <c r="I72" s="11" t="s">
        <v>84</v>
      </c>
      <c r="J72" s="11" t="s">
        <v>85</v>
      </c>
      <c r="K72" s="11" t="s">
        <v>86</v>
      </c>
      <c r="L72" s="11" t="s">
        <v>87</v>
      </c>
      <c r="M72" s="11" t="s">
        <v>88</v>
      </c>
      <c r="N72" s="11" t="s">
        <v>89</v>
      </c>
      <c r="O72" s="11" t="s">
        <v>90</v>
      </c>
      <c r="P72" s="24" t="s">
        <v>91</v>
      </c>
      <c r="Q72" s="11" t="s">
        <v>92</v>
      </c>
    </row>
    <row r="73" spans="1:23" ht="15.6" x14ac:dyDescent="0.3">
      <c r="A73" s="14" t="s">
        <v>61</v>
      </c>
      <c r="B73" s="15">
        <v>19</v>
      </c>
      <c r="C73" s="15">
        <v>3</v>
      </c>
      <c r="D73" s="25">
        <v>1</v>
      </c>
      <c r="E73" s="26">
        <v>38</v>
      </c>
      <c r="F73" s="15">
        <v>29</v>
      </c>
      <c r="G73" s="15">
        <v>48</v>
      </c>
      <c r="H73" s="15">
        <v>3</v>
      </c>
      <c r="I73" s="15">
        <v>21</v>
      </c>
      <c r="J73" s="15">
        <v>31</v>
      </c>
      <c r="K73" s="15">
        <v>7</v>
      </c>
      <c r="L73" s="15">
        <v>0</v>
      </c>
      <c r="M73" s="25">
        <v>4</v>
      </c>
      <c r="N73" s="25">
        <v>2</v>
      </c>
      <c r="O73" s="15">
        <v>0</v>
      </c>
      <c r="P73" s="27">
        <f t="shared" ref="P73:P80" si="7">F73*9/E73</f>
        <v>6.8684210526315788</v>
      </c>
      <c r="Q73" s="27">
        <f t="shared" ref="Q73:Q79" si="8">(G73+J73)/E73</f>
        <v>2.0789473684210527</v>
      </c>
    </row>
    <row r="74" spans="1:23" ht="15.6" x14ac:dyDescent="0.3">
      <c r="A74" s="14" t="s">
        <v>93</v>
      </c>
      <c r="B74" s="15">
        <v>15</v>
      </c>
      <c r="C74" s="15">
        <v>9</v>
      </c>
      <c r="D74" s="15">
        <v>0</v>
      </c>
      <c r="E74" s="26">
        <v>59</v>
      </c>
      <c r="F74" s="15">
        <v>55</v>
      </c>
      <c r="G74" s="15">
        <v>78</v>
      </c>
      <c r="H74" s="15">
        <v>5</v>
      </c>
      <c r="I74" s="15">
        <v>27</v>
      </c>
      <c r="J74" s="25">
        <v>15</v>
      </c>
      <c r="K74" s="15">
        <v>3</v>
      </c>
      <c r="L74" s="15">
        <v>0</v>
      </c>
      <c r="M74" s="15">
        <v>2</v>
      </c>
      <c r="N74" s="15">
        <v>5</v>
      </c>
      <c r="O74" s="15">
        <v>0</v>
      </c>
      <c r="P74" s="27">
        <f t="shared" si="7"/>
        <v>8.3898305084745761</v>
      </c>
      <c r="Q74" s="28">
        <f t="shared" si="8"/>
        <v>1.576271186440678</v>
      </c>
    </row>
    <row r="75" spans="1:23" ht="15.6" x14ac:dyDescent="0.3">
      <c r="A75" s="14" t="s">
        <v>62</v>
      </c>
      <c r="B75" s="25">
        <v>21</v>
      </c>
      <c r="C75" s="15">
        <v>1</v>
      </c>
      <c r="D75" s="15">
        <v>0</v>
      </c>
      <c r="E75" s="26">
        <v>38</v>
      </c>
      <c r="F75" s="15">
        <v>20</v>
      </c>
      <c r="G75" s="15">
        <v>46</v>
      </c>
      <c r="H75" s="25">
        <v>0</v>
      </c>
      <c r="I75" s="15">
        <v>14</v>
      </c>
      <c r="J75" s="15">
        <v>16</v>
      </c>
      <c r="K75" s="25">
        <v>1</v>
      </c>
      <c r="L75" s="15">
        <v>1</v>
      </c>
      <c r="M75" s="15">
        <v>2</v>
      </c>
      <c r="N75" s="25">
        <v>2</v>
      </c>
      <c r="O75" s="29">
        <v>3</v>
      </c>
      <c r="P75" s="28">
        <f t="shared" si="7"/>
        <v>4.7368421052631575</v>
      </c>
      <c r="Q75" s="27">
        <f t="shared" si="8"/>
        <v>1.631578947368421</v>
      </c>
    </row>
    <row r="76" spans="1:23" ht="15.6" x14ac:dyDescent="0.3">
      <c r="A76" s="14" t="s">
        <v>73</v>
      </c>
      <c r="B76" s="15">
        <v>3</v>
      </c>
      <c r="C76" s="15">
        <v>3</v>
      </c>
      <c r="D76" s="15">
        <v>0</v>
      </c>
      <c r="E76" s="26">
        <v>18</v>
      </c>
      <c r="F76" s="15">
        <v>6</v>
      </c>
      <c r="G76" s="15">
        <v>16</v>
      </c>
      <c r="H76" s="15">
        <v>0</v>
      </c>
      <c r="I76" s="15">
        <v>11</v>
      </c>
      <c r="J76" s="15">
        <v>6</v>
      </c>
      <c r="K76" s="15">
        <v>1</v>
      </c>
      <c r="L76" s="15">
        <v>1</v>
      </c>
      <c r="M76" s="15">
        <v>2</v>
      </c>
      <c r="N76" s="15">
        <v>0</v>
      </c>
      <c r="O76" s="15">
        <v>0</v>
      </c>
      <c r="P76" s="27">
        <f t="shared" si="7"/>
        <v>3</v>
      </c>
      <c r="Q76" s="27">
        <f t="shared" si="8"/>
        <v>1.2222222222222223</v>
      </c>
    </row>
    <row r="77" spans="1:23" ht="15.6" x14ac:dyDescent="0.3">
      <c r="A77" s="14" t="s">
        <v>68</v>
      </c>
      <c r="B77" s="7">
        <v>2</v>
      </c>
      <c r="C77" s="7">
        <v>2</v>
      </c>
      <c r="D77" s="7">
        <v>2</v>
      </c>
      <c r="E77" s="30">
        <v>12</v>
      </c>
      <c r="F77" s="7">
        <v>1</v>
      </c>
      <c r="G77" s="7">
        <v>3</v>
      </c>
      <c r="H77" s="7">
        <v>0</v>
      </c>
      <c r="I77" s="7">
        <v>12</v>
      </c>
      <c r="J77" s="7">
        <v>4</v>
      </c>
      <c r="K77" s="7">
        <v>1</v>
      </c>
      <c r="L77" s="7">
        <v>0</v>
      </c>
      <c r="M77" s="7">
        <v>2</v>
      </c>
      <c r="N77" s="7">
        <v>0</v>
      </c>
      <c r="O77" s="7">
        <v>0</v>
      </c>
      <c r="P77" s="31">
        <f t="shared" si="7"/>
        <v>0.75</v>
      </c>
      <c r="Q77" s="31">
        <f t="shared" si="8"/>
        <v>0.58333333333333337</v>
      </c>
    </row>
    <row r="78" spans="1:23" ht="15.6" x14ac:dyDescent="0.3">
      <c r="A78" s="14" t="s">
        <v>94</v>
      </c>
      <c r="B78" s="7">
        <v>4</v>
      </c>
      <c r="C78" s="7">
        <v>1</v>
      </c>
      <c r="D78" s="7">
        <v>0</v>
      </c>
      <c r="E78" s="30">
        <v>11</v>
      </c>
      <c r="F78" s="7">
        <v>6</v>
      </c>
      <c r="G78" s="7">
        <v>8</v>
      </c>
      <c r="H78" s="7">
        <v>0</v>
      </c>
      <c r="I78" s="7">
        <v>4</v>
      </c>
      <c r="J78" s="7">
        <v>8</v>
      </c>
      <c r="K78" s="7">
        <v>3</v>
      </c>
      <c r="L78" s="7">
        <v>0</v>
      </c>
      <c r="M78" s="7">
        <v>1</v>
      </c>
      <c r="N78" s="7">
        <v>2</v>
      </c>
      <c r="O78" s="7">
        <v>0</v>
      </c>
      <c r="P78" s="31">
        <f t="shared" si="7"/>
        <v>4.9090909090909092</v>
      </c>
      <c r="Q78" s="31">
        <f t="shared" si="8"/>
        <v>1.4545454545454546</v>
      </c>
    </row>
    <row r="79" spans="1:23" ht="15.6" x14ac:dyDescent="0.3">
      <c r="A79" s="14" t="s">
        <v>97</v>
      </c>
      <c r="B79" s="15">
        <v>19</v>
      </c>
      <c r="C79" s="25">
        <v>12</v>
      </c>
      <c r="D79" s="25">
        <v>1</v>
      </c>
      <c r="E79" s="29">
        <v>81</v>
      </c>
      <c r="F79" s="15">
        <v>59</v>
      </c>
      <c r="G79" s="15">
        <v>108</v>
      </c>
      <c r="H79" s="15">
        <v>7</v>
      </c>
      <c r="I79" s="25">
        <v>45</v>
      </c>
      <c r="J79" s="15">
        <v>31</v>
      </c>
      <c r="K79" s="15">
        <v>9</v>
      </c>
      <c r="L79" s="15">
        <v>1</v>
      </c>
      <c r="M79" s="15">
        <v>0</v>
      </c>
      <c r="N79" s="15">
        <v>8</v>
      </c>
      <c r="O79" s="26">
        <v>0</v>
      </c>
      <c r="P79" s="27">
        <f t="shared" si="7"/>
        <v>6.5555555555555554</v>
      </c>
      <c r="Q79" s="27">
        <f t="shared" si="8"/>
        <v>1.7160493827160495</v>
      </c>
    </row>
    <row r="80" spans="1:23" ht="15.6" x14ac:dyDescent="0.3">
      <c r="A80" s="14" t="s">
        <v>66</v>
      </c>
      <c r="B80" s="15">
        <v>10</v>
      </c>
      <c r="C80" s="15">
        <v>5</v>
      </c>
      <c r="D80" s="15">
        <v>0</v>
      </c>
      <c r="E80" s="26">
        <v>35</v>
      </c>
      <c r="F80" s="25">
        <v>19</v>
      </c>
      <c r="G80" s="25">
        <v>33</v>
      </c>
      <c r="H80" s="15">
        <v>1</v>
      </c>
      <c r="I80" s="15">
        <v>29</v>
      </c>
      <c r="J80" s="15">
        <v>32</v>
      </c>
      <c r="K80" s="15">
        <v>3</v>
      </c>
      <c r="L80" s="15">
        <v>1</v>
      </c>
      <c r="M80" s="15">
        <v>0</v>
      </c>
      <c r="N80" s="15">
        <v>5</v>
      </c>
      <c r="O80" s="15">
        <v>0</v>
      </c>
      <c r="P80" s="27">
        <f t="shared" si="7"/>
        <v>4.8857142857142861</v>
      </c>
      <c r="Q80" s="27">
        <v>2</v>
      </c>
    </row>
    <row r="81" spans="1:17" ht="15.6" x14ac:dyDescent="0.3">
      <c r="A81" s="14" t="s">
        <v>57</v>
      </c>
      <c r="B81" s="32">
        <v>4</v>
      </c>
      <c r="C81" s="32">
        <v>0</v>
      </c>
      <c r="D81" s="32">
        <v>0</v>
      </c>
      <c r="E81" s="33">
        <v>6</v>
      </c>
      <c r="F81" s="32">
        <v>3</v>
      </c>
      <c r="G81" s="32">
        <v>2</v>
      </c>
      <c r="H81" s="32">
        <v>0</v>
      </c>
      <c r="I81" s="32">
        <v>6</v>
      </c>
      <c r="J81" s="32">
        <v>12</v>
      </c>
      <c r="K81" s="32">
        <v>2</v>
      </c>
      <c r="L81" s="32">
        <v>1</v>
      </c>
      <c r="M81" s="32">
        <v>0</v>
      </c>
      <c r="N81" s="32">
        <v>0</v>
      </c>
      <c r="O81" s="32">
        <v>0</v>
      </c>
      <c r="P81" s="34">
        <v>4.5</v>
      </c>
      <c r="Q81" s="31">
        <f>(G81+J81)/E81</f>
        <v>2.3333333333333335</v>
      </c>
    </row>
    <row r="82" spans="1:17" ht="15.6" x14ac:dyDescent="0.3">
      <c r="A82" s="14" t="s">
        <v>67</v>
      </c>
      <c r="B82" s="15">
        <v>4</v>
      </c>
      <c r="C82" s="15">
        <v>1</v>
      </c>
      <c r="D82" s="15">
        <v>0</v>
      </c>
      <c r="E82" s="26">
        <v>5</v>
      </c>
      <c r="F82" s="15">
        <v>8</v>
      </c>
      <c r="G82" s="15">
        <v>8</v>
      </c>
      <c r="H82" s="15">
        <v>1</v>
      </c>
      <c r="I82" s="15">
        <v>3</v>
      </c>
      <c r="J82" s="15">
        <v>4</v>
      </c>
      <c r="K82" s="15">
        <v>1</v>
      </c>
      <c r="L82" s="15">
        <v>1</v>
      </c>
      <c r="M82" s="15">
        <v>0</v>
      </c>
      <c r="N82" s="15">
        <v>1</v>
      </c>
      <c r="O82" s="15">
        <v>0</v>
      </c>
      <c r="P82" s="27">
        <f>F82*9/E82</f>
        <v>14.4</v>
      </c>
      <c r="Q82" s="27">
        <f>(G82+J82)/E82</f>
        <v>2.4</v>
      </c>
    </row>
    <row r="83" spans="1:17" ht="15.6" x14ac:dyDescent="0.3">
      <c r="A83" s="14" t="s">
        <v>95</v>
      </c>
      <c r="B83" s="15">
        <v>2</v>
      </c>
      <c r="C83" s="15">
        <v>0</v>
      </c>
      <c r="D83" s="15">
        <v>0</v>
      </c>
      <c r="E83" s="26">
        <v>4</v>
      </c>
      <c r="F83" s="15">
        <v>5</v>
      </c>
      <c r="G83" s="15">
        <v>7</v>
      </c>
      <c r="H83" s="15">
        <v>0</v>
      </c>
      <c r="I83" s="15">
        <v>5</v>
      </c>
      <c r="J83" s="15">
        <v>4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7">
        <f>F83*9/E83</f>
        <v>11.25</v>
      </c>
      <c r="Q83" s="27">
        <f>(G83+J83)/E83</f>
        <v>2.75</v>
      </c>
    </row>
    <row r="84" spans="1:17" ht="15.6" x14ac:dyDescent="0.3">
      <c r="A84" s="14" t="s">
        <v>71</v>
      </c>
      <c r="B84" s="7">
        <v>3</v>
      </c>
      <c r="C84" s="7">
        <v>0</v>
      </c>
      <c r="D84" s="7">
        <v>0</v>
      </c>
      <c r="E84" s="30">
        <v>4</v>
      </c>
      <c r="F84" s="7">
        <v>1</v>
      </c>
      <c r="G84" s="7">
        <v>2</v>
      </c>
      <c r="H84" s="7">
        <v>0</v>
      </c>
      <c r="I84" s="7">
        <v>1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31">
        <v>2.25</v>
      </c>
      <c r="Q84" s="31">
        <f>(G84+J84)/E84</f>
        <v>0.5</v>
      </c>
    </row>
    <row r="85" spans="1:17" ht="15.6" x14ac:dyDescent="0.3">
      <c r="A85" s="14" t="s">
        <v>96</v>
      </c>
      <c r="B85" s="15">
        <v>1</v>
      </c>
      <c r="C85" s="15">
        <v>0</v>
      </c>
      <c r="D85" s="15">
        <v>0</v>
      </c>
      <c r="E85" s="26">
        <v>3</v>
      </c>
      <c r="F85" s="15">
        <v>0</v>
      </c>
      <c r="G85" s="15">
        <v>1</v>
      </c>
      <c r="H85" s="15">
        <v>0</v>
      </c>
      <c r="I85" s="15">
        <v>4</v>
      </c>
      <c r="J85" s="15">
        <v>1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7">
        <f>F85*9/E85</f>
        <v>0</v>
      </c>
      <c r="Q85" s="27">
        <f>(G85+J85)/E85</f>
        <v>0.66666666666666663</v>
      </c>
    </row>
    <row r="86" spans="1:17" ht="15.6" x14ac:dyDescent="0.3">
      <c r="A86" s="14" t="s">
        <v>52</v>
      </c>
      <c r="B86" s="7">
        <v>1</v>
      </c>
      <c r="C86" s="7">
        <v>0</v>
      </c>
      <c r="D86" s="7">
        <v>0</v>
      </c>
      <c r="E86" s="30">
        <v>2</v>
      </c>
      <c r="F86" s="7">
        <v>1</v>
      </c>
      <c r="G86" s="7">
        <v>1</v>
      </c>
      <c r="H86" s="7">
        <v>0</v>
      </c>
      <c r="I86" s="7">
        <v>1</v>
      </c>
      <c r="J86" s="7">
        <v>1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31">
        <v>4.5</v>
      </c>
      <c r="Q86" s="31">
        <v>1</v>
      </c>
    </row>
    <row r="87" spans="1:17" ht="15.6" x14ac:dyDescent="0.3">
      <c r="A87" s="14" t="s">
        <v>58</v>
      </c>
      <c r="B87" s="32">
        <v>1</v>
      </c>
      <c r="C87" s="32">
        <v>0</v>
      </c>
      <c r="D87" s="32">
        <v>0</v>
      </c>
      <c r="E87" s="33">
        <v>1</v>
      </c>
      <c r="F87" s="32">
        <v>0</v>
      </c>
      <c r="G87" s="32">
        <v>1</v>
      </c>
      <c r="H87" s="32">
        <v>0</v>
      </c>
      <c r="I87" s="32">
        <v>1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4">
        <v>0</v>
      </c>
      <c r="Q87" s="34">
        <v>1</v>
      </c>
    </row>
    <row r="88" spans="1:17" ht="15.6" x14ac:dyDescent="0.3">
      <c r="A88" s="14" t="s">
        <v>64</v>
      </c>
      <c r="B88" s="7">
        <v>0</v>
      </c>
      <c r="C88" s="7">
        <v>0</v>
      </c>
      <c r="D88" s="7">
        <v>0</v>
      </c>
      <c r="E88" s="30">
        <v>0</v>
      </c>
      <c r="F88" s="7">
        <v>0</v>
      </c>
      <c r="G88" s="7">
        <v>0</v>
      </c>
      <c r="H88" s="7">
        <v>1</v>
      </c>
      <c r="I88" s="7">
        <v>0</v>
      </c>
      <c r="J88" s="7">
        <v>1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31">
        <v>0</v>
      </c>
      <c r="Q88" s="31">
        <v>0</v>
      </c>
    </row>
  </sheetData>
  <sortState xmlns:xlrd2="http://schemas.microsoft.com/office/spreadsheetml/2017/richdata2" ref="A37:W68">
    <sortCondition descending="1" ref="K37:K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2019-01-16T18:27:48Z</dcterms:created>
  <dcterms:modified xsi:type="dcterms:W3CDTF">2020-10-03T17:47:12Z</dcterms:modified>
</cp:coreProperties>
</file>