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bsem\Documents\Misc\Baseball\Kids Baseball\Mike's Baseball\Website\2019\"/>
    </mc:Choice>
  </mc:AlternateContent>
  <xr:revisionPtr revIDLastSave="0" documentId="13_ncr:1_{42BB3826-3E82-4AE6-8675-A519E5FD4902}" xr6:coauthVersionLast="47" xr6:coauthVersionMax="47" xr10:uidLastSave="{00000000-0000-0000-0000-000000000000}"/>
  <bookViews>
    <workbookView xWindow="-108" yWindow="-108" windowWidth="23256" windowHeight="12576" xr2:uid="{18BFD39E-EB11-4BA3-913A-2A38FB6DC3BA}"/>
  </bookViews>
  <sheets>
    <sheet name="201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82" i="1" l="1"/>
  <c r="P82" i="1"/>
  <c r="Q81" i="1"/>
  <c r="P81" i="1"/>
  <c r="Q85" i="1"/>
  <c r="P85" i="1"/>
  <c r="Q87" i="1"/>
  <c r="P87" i="1"/>
  <c r="Q84" i="1"/>
  <c r="P84" i="1"/>
  <c r="Q86" i="1"/>
  <c r="P86" i="1"/>
  <c r="Q83" i="1"/>
  <c r="P83" i="1"/>
  <c r="Q79" i="1"/>
  <c r="P79" i="1"/>
  <c r="Q77" i="1"/>
  <c r="P77" i="1"/>
  <c r="Q80" i="1"/>
  <c r="P80" i="1"/>
  <c r="Q88" i="1"/>
  <c r="P88" i="1"/>
  <c r="Q78" i="1"/>
  <c r="P78" i="1"/>
  <c r="Q74" i="1"/>
  <c r="P74" i="1"/>
  <c r="Q73" i="1"/>
  <c r="P73" i="1"/>
  <c r="Q76" i="1"/>
  <c r="P76" i="1"/>
  <c r="Q75" i="1"/>
  <c r="P75" i="1"/>
  <c r="Q72" i="1"/>
  <c r="P72" i="1"/>
  <c r="Q71" i="1"/>
  <c r="P71" i="1"/>
  <c r="Q70" i="1"/>
  <c r="P70" i="1"/>
  <c r="T65" i="1"/>
  <c r="W64" i="1"/>
  <c r="U64" i="1"/>
  <c r="T64" i="1"/>
  <c r="W63" i="1"/>
  <c r="U63" i="1"/>
  <c r="T63" i="1"/>
  <c r="W62" i="1"/>
  <c r="U62" i="1"/>
  <c r="T62" i="1"/>
  <c r="W61" i="1"/>
  <c r="U61" i="1"/>
  <c r="T61" i="1"/>
  <c r="F61" i="1"/>
  <c r="W60" i="1"/>
  <c r="U60" i="1"/>
  <c r="T60" i="1"/>
  <c r="W59" i="1"/>
  <c r="U59" i="1"/>
  <c r="T59" i="1"/>
  <c r="W58" i="1"/>
  <c r="U58" i="1"/>
  <c r="T58" i="1"/>
  <c r="W53" i="1"/>
  <c r="U53" i="1"/>
  <c r="T53" i="1"/>
  <c r="V53" i="1" s="1"/>
  <c r="W52" i="1"/>
  <c r="U52" i="1"/>
  <c r="T52" i="1"/>
  <c r="W57" i="1"/>
  <c r="U57" i="1"/>
  <c r="T57" i="1"/>
  <c r="W56" i="1"/>
  <c r="U56" i="1"/>
  <c r="T56" i="1"/>
  <c r="W51" i="1"/>
  <c r="U51" i="1"/>
  <c r="T51" i="1"/>
  <c r="V51" i="1" s="1"/>
  <c r="W55" i="1"/>
  <c r="U55" i="1"/>
  <c r="T55" i="1"/>
  <c r="W54" i="1"/>
  <c r="U54" i="1"/>
  <c r="T54" i="1"/>
  <c r="W48" i="1"/>
  <c r="U48" i="1"/>
  <c r="T48" i="1"/>
  <c r="W46" i="1"/>
  <c r="U46" i="1"/>
  <c r="T46" i="1"/>
  <c r="V46" i="1" s="1"/>
  <c r="W47" i="1"/>
  <c r="U47" i="1"/>
  <c r="T47" i="1"/>
  <c r="F47" i="1"/>
  <c r="W44" i="1"/>
  <c r="U44" i="1"/>
  <c r="T44" i="1"/>
  <c r="W49" i="1"/>
  <c r="U49" i="1"/>
  <c r="T49" i="1"/>
  <c r="W43" i="1"/>
  <c r="U43" i="1"/>
  <c r="T43" i="1"/>
  <c r="W50" i="1"/>
  <c r="U50" i="1"/>
  <c r="T50" i="1"/>
  <c r="F50" i="1"/>
  <c r="W45" i="1"/>
  <c r="U45" i="1"/>
  <c r="T45" i="1"/>
  <c r="W39" i="1"/>
  <c r="U39" i="1"/>
  <c r="T39" i="1"/>
  <c r="F39" i="1"/>
  <c r="W38" i="1"/>
  <c r="U38" i="1"/>
  <c r="T38" i="1"/>
  <c r="F38" i="1"/>
  <c r="W42" i="1"/>
  <c r="U42" i="1"/>
  <c r="T42" i="1"/>
  <c r="F42" i="1"/>
  <c r="W41" i="1"/>
  <c r="U41" i="1"/>
  <c r="T41" i="1"/>
  <c r="F41" i="1"/>
  <c r="W36" i="1"/>
  <c r="U36" i="1"/>
  <c r="T36" i="1"/>
  <c r="F36" i="1"/>
  <c r="W34" i="1"/>
  <c r="U34" i="1"/>
  <c r="T34" i="1"/>
  <c r="F34" i="1"/>
  <c r="W40" i="1"/>
  <c r="U40" i="1"/>
  <c r="T40" i="1"/>
  <c r="F40" i="1"/>
  <c r="W37" i="1"/>
  <c r="U37" i="1"/>
  <c r="T37" i="1"/>
  <c r="F37" i="1"/>
  <c r="W33" i="1"/>
  <c r="U33" i="1"/>
  <c r="T33" i="1"/>
  <c r="F33" i="1"/>
  <c r="W35" i="1"/>
  <c r="U35" i="1"/>
  <c r="T35" i="1"/>
  <c r="F35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V40" i="1" l="1"/>
  <c r="V64" i="1"/>
  <c r="V34" i="1"/>
  <c r="V42" i="1"/>
  <c r="V48" i="1"/>
  <c r="V56" i="1"/>
  <c r="V58" i="1"/>
  <c r="V63" i="1"/>
  <c r="V35" i="1"/>
  <c r="V39" i="1"/>
  <c r="V44" i="1"/>
  <c r="V47" i="1"/>
  <c r="V55" i="1"/>
  <c r="V52" i="1"/>
  <c r="V60" i="1"/>
  <c r="V49" i="1"/>
  <c r="V54" i="1"/>
  <c r="V57" i="1"/>
  <c r="V59" i="1"/>
  <c r="V62" i="1"/>
  <c r="V33" i="1"/>
  <c r="V37" i="1"/>
  <c r="V43" i="1"/>
  <c r="V61" i="1"/>
  <c r="V38" i="1"/>
  <c r="V36" i="1"/>
  <c r="V41" i="1"/>
  <c r="V45" i="1"/>
  <c r="V50" i="1"/>
</calcChain>
</file>

<file path=xl/sharedStrings.xml><?xml version="1.0" encoding="utf-8"?>
<sst xmlns="http://schemas.openxmlformats.org/spreadsheetml/2006/main" count="157" uniqueCount="107">
  <si>
    <t>Ken Johnson Division</t>
  </si>
  <si>
    <t>Team</t>
  </si>
  <si>
    <t>W</t>
  </si>
  <si>
    <t>L</t>
  </si>
  <si>
    <t>T</t>
  </si>
  <si>
    <t>Pts.</t>
  </si>
  <si>
    <t>RF</t>
  </si>
  <si>
    <t>RA</t>
  </si>
  <si>
    <t>PCT.</t>
  </si>
  <si>
    <t>Niagara Metros</t>
  </si>
  <si>
    <t>.446</t>
  </si>
  <si>
    <t xml:space="preserve">Milton Red Sox </t>
  </si>
  <si>
    <t>.411</t>
  </si>
  <si>
    <t xml:space="preserve">Burlington Brants </t>
  </si>
  <si>
    <t>.389</t>
  </si>
  <si>
    <t>Oakville A's</t>
  </si>
  <si>
    <t>.339</t>
  </si>
  <si>
    <t>Len Andrews Division</t>
  </si>
  <si>
    <t>Etobicoke Rangers</t>
  </si>
  <si>
    <t>.857</t>
  </si>
  <si>
    <t>Erindale Cardinals</t>
  </si>
  <si>
    <t>.607</t>
  </si>
  <si>
    <t>Mississauga SW Twins</t>
  </si>
  <si>
    <t>.537</t>
  </si>
  <si>
    <t>Brampton Royals</t>
  </si>
  <si>
    <t>Overall Standings</t>
  </si>
  <si>
    <t xml:space="preserve">                 Average Score</t>
  </si>
  <si>
    <t>2018 League Standings</t>
  </si>
  <si>
    <t>GP</t>
  </si>
  <si>
    <t>PA</t>
  </si>
  <si>
    <t>AB</t>
  </si>
  <si>
    <t>R</t>
  </si>
  <si>
    <t>H</t>
  </si>
  <si>
    <t>1B</t>
  </si>
  <si>
    <t>2B</t>
  </si>
  <si>
    <t>3B</t>
  </si>
  <si>
    <t>HR</t>
  </si>
  <si>
    <t>RBI</t>
  </si>
  <si>
    <t>BB</t>
  </si>
  <si>
    <t>Sac</t>
  </si>
  <si>
    <t>K</t>
  </si>
  <si>
    <t>HBP</t>
  </si>
  <si>
    <t>RE</t>
  </si>
  <si>
    <t>FC</t>
  </si>
  <si>
    <t>SB</t>
  </si>
  <si>
    <t>CS</t>
  </si>
  <si>
    <t>OBP</t>
  </si>
  <si>
    <t>SLG</t>
  </si>
  <si>
    <t>OPS</t>
  </si>
  <si>
    <t>AVG</t>
  </si>
  <si>
    <t>Yannik Rickli</t>
  </si>
  <si>
    <t>Marco DiRoma</t>
  </si>
  <si>
    <t>Patrick Pinlac</t>
  </si>
  <si>
    <t>Victor Speciale</t>
  </si>
  <si>
    <t>Joe Ferreira</t>
  </si>
  <si>
    <t>C. J. Fearon</t>
  </si>
  <si>
    <t>Brian Stormer</t>
  </si>
  <si>
    <t>Andrew Thomson</t>
  </si>
  <si>
    <t>Fabio DiRoma</t>
  </si>
  <si>
    <t>Dawson Fascia</t>
  </si>
  <si>
    <t>Steve Hough</t>
  </si>
  <si>
    <t>Eric Ferreira</t>
  </si>
  <si>
    <t>Brandon Habibulah</t>
  </si>
  <si>
    <t>Zach Fascia</t>
  </si>
  <si>
    <t>Brad McLaughlin</t>
  </si>
  <si>
    <t>Kosta Kafes</t>
  </si>
  <si>
    <t>Logan Janes</t>
  </si>
  <si>
    <t>Steve Fleischer</t>
  </si>
  <si>
    <t>Anthony Quintana</t>
  </si>
  <si>
    <t>Harshan Sohota</t>
  </si>
  <si>
    <t>Curtis Chung</t>
  </si>
  <si>
    <t>Lucas Habibulah</t>
  </si>
  <si>
    <t>Josh Mendoza</t>
  </si>
  <si>
    <t>Andy Ram</t>
  </si>
  <si>
    <t>Mason Park</t>
  </si>
  <si>
    <t>Jordon Smith</t>
  </si>
  <si>
    <t>Ryan Bauer</t>
  </si>
  <si>
    <t>Mike Burke</t>
  </si>
  <si>
    <t>Hunter Cameron</t>
  </si>
  <si>
    <t>Dave Flannagan</t>
  </si>
  <si>
    <t>Nicholas Gardner</t>
  </si>
  <si>
    <t>Jayden Fearon</t>
  </si>
  <si>
    <t>2018 Batting</t>
  </si>
  <si>
    <t> G</t>
  </si>
  <si>
    <t> GS</t>
  </si>
  <si>
    <t> CG</t>
  </si>
  <si>
    <t> IP</t>
  </si>
  <si>
    <t> ER</t>
  </si>
  <si>
    <t> Hits</t>
  </si>
  <si>
    <t> HR</t>
  </si>
  <si>
    <t> SO</t>
  </si>
  <si>
    <t> BB</t>
  </si>
  <si>
    <t> HBP</t>
  </si>
  <si>
    <t> WP</t>
  </si>
  <si>
    <t> Won</t>
  </si>
  <si>
    <t> Lost</t>
  </si>
  <si>
    <t> Sv</t>
  </si>
  <si>
    <t> ERA</t>
  </si>
  <si>
    <t> WHIP</t>
  </si>
  <si>
    <t>Brad McLaughlin </t>
  </si>
  <si>
    <t>Alex Emerson</t>
  </si>
  <si>
    <t>2018 Pitching</t>
  </si>
  <si>
    <t>Seasons Best - Min 40 AB</t>
  </si>
  <si>
    <t>Seasons Best - Min 25 Inn</t>
  </si>
  <si>
    <t>R. J. Page</t>
  </si>
  <si>
    <t>Keegan Murphy</t>
  </si>
  <si>
    <t>Yannick Rickli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</si>
</sst>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.000"/>
    <numFmt numFmtId="165" formatCode="0.0"/>
    <numFmt numFmtId="166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6" fontId="6" fillId="0" borderId="0" xfId="0" quotePrefix="1" applyNumberFormat="1" applyFont="1" applyAlignment="1">
      <alignment horizontal="center"/>
    </xf>
    <xf numFmtId="166" fontId="6" fillId="0" borderId="0" xfId="0" applyNumberFormat="1" applyFont="1" applyAlignment="1">
      <alignment horizontal="center"/>
    </xf>
    <xf numFmtId="166" fontId="8" fillId="0" borderId="0" xfId="0" quotePrefix="1" applyNumberFormat="1" applyFont="1" applyAlignment="1">
      <alignment horizontal="center"/>
    </xf>
    <xf numFmtId="166" fontId="8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2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12" fontId="8" fillId="0" borderId="0" xfId="0" applyNumberFormat="1" applyFont="1" applyAlignment="1">
      <alignment horizontal="center"/>
    </xf>
    <xf numFmtId="12" fontId="0" fillId="0" borderId="0" xfId="0" applyNumberFormat="1"/>
    <xf numFmtId="2" fontId="0" fillId="0" borderId="0" xfId="0" applyNumberFormat="1" applyAlignment="1">
      <alignment horizontal="center"/>
    </xf>
    <xf numFmtId="12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7022B-2D1C-4826-B769-43406F7789B8}">
  <dimension ref="A2:W88"/>
  <sheetViews>
    <sheetView showGridLines="0" tabSelected="1" workbookViewId="0"/>
  </sheetViews>
  <sheetFormatPr defaultRowHeight="14.4" x14ac:dyDescent="0.3"/>
  <cols>
    <col min="1" max="1" width="24.88671875" customWidth="1"/>
    <col min="2" max="4" width="4.77734375" customWidth="1"/>
    <col min="5" max="5" width="6.109375" customWidth="1"/>
    <col min="6" max="15" width="4.77734375" customWidth="1"/>
    <col min="16" max="16" width="5.77734375" customWidth="1"/>
    <col min="17" max="19" width="4.77734375" customWidth="1"/>
    <col min="20" max="23" width="6.109375" customWidth="1"/>
  </cols>
  <sheetData>
    <row r="2" spans="1:10" ht="18" x14ac:dyDescent="0.35">
      <c r="A2" s="1"/>
      <c r="B2" s="1"/>
      <c r="C2" s="2" t="s">
        <v>27</v>
      </c>
      <c r="E2" s="1"/>
      <c r="F2" s="1"/>
      <c r="G2" s="1"/>
      <c r="H2" s="3"/>
      <c r="I2" s="1"/>
      <c r="J2" s="1"/>
    </row>
    <row r="3" spans="1:10" x14ac:dyDescent="0.3">
      <c r="A3" s="4" t="s">
        <v>0</v>
      </c>
      <c r="B3" s="5"/>
      <c r="C3" s="5"/>
      <c r="D3" s="5"/>
      <c r="E3" s="5"/>
      <c r="F3" s="5"/>
      <c r="G3" s="5"/>
      <c r="H3" s="6"/>
      <c r="I3" s="5"/>
      <c r="J3" s="5"/>
    </row>
    <row r="4" spans="1:10" x14ac:dyDescent="0.3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7" t="s">
        <v>8</v>
      </c>
      <c r="I4" s="8"/>
      <c r="J4" s="5"/>
    </row>
    <row r="5" spans="1:10" x14ac:dyDescent="0.3">
      <c r="A5" s="5" t="s">
        <v>9</v>
      </c>
      <c r="B5" s="5">
        <v>12</v>
      </c>
      <c r="C5" s="5">
        <v>15</v>
      </c>
      <c r="D5" s="5">
        <v>1</v>
      </c>
      <c r="E5" s="5">
        <v>25</v>
      </c>
      <c r="F5" s="5">
        <v>198</v>
      </c>
      <c r="G5" s="5">
        <v>195</v>
      </c>
      <c r="H5" s="9" t="s">
        <v>10</v>
      </c>
      <c r="I5" s="8"/>
      <c r="J5" s="10"/>
    </row>
    <row r="6" spans="1:10" x14ac:dyDescent="0.3">
      <c r="A6" s="5" t="s">
        <v>11</v>
      </c>
      <c r="B6" s="5">
        <v>11</v>
      </c>
      <c r="C6" s="5">
        <v>16</v>
      </c>
      <c r="D6" s="5">
        <v>1</v>
      </c>
      <c r="E6" s="5">
        <v>23</v>
      </c>
      <c r="F6" s="5">
        <v>165</v>
      </c>
      <c r="G6" s="5">
        <v>197</v>
      </c>
      <c r="H6" s="9" t="s">
        <v>12</v>
      </c>
      <c r="I6" s="8"/>
      <c r="J6" s="10"/>
    </row>
    <row r="7" spans="1:10" x14ac:dyDescent="0.3">
      <c r="A7" s="5" t="s">
        <v>13</v>
      </c>
      <c r="B7" s="5">
        <v>9</v>
      </c>
      <c r="C7" s="5">
        <v>15</v>
      </c>
      <c r="D7" s="5">
        <v>3</v>
      </c>
      <c r="E7" s="5">
        <v>21</v>
      </c>
      <c r="F7" s="5">
        <v>152</v>
      </c>
      <c r="G7" s="5">
        <v>201</v>
      </c>
      <c r="H7" s="9" t="s">
        <v>14</v>
      </c>
      <c r="I7" s="8"/>
      <c r="J7" s="10"/>
    </row>
    <row r="8" spans="1:10" x14ac:dyDescent="0.3">
      <c r="A8" s="5" t="s">
        <v>15</v>
      </c>
      <c r="B8" s="5">
        <v>9</v>
      </c>
      <c r="C8" s="5">
        <v>18</v>
      </c>
      <c r="D8" s="5">
        <v>1</v>
      </c>
      <c r="E8" s="5">
        <v>19</v>
      </c>
      <c r="F8" s="5">
        <v>158</v>
      </c>
      <c r="G8" s="5">
        <v>178</v>
      </c>
      <c r="H8" s="9" t="s">
        <v>16</v>
      </c>
      <c r="I8" s="8"/>
      <c r="J8" s="10"/>
    </row>
    <row r="9" spans="1:10" x14ac:dyDescent="0.3">
      <c r="A9" s="5"/>
      <c r="B9" s="5"/>
      <c r="C9" s="5"/>
      <c r="D9" s="5"/>
      <c r="E9" s="5"/>
      <c r="F9" s="5"/>
      <c r="G9" s="5"/>
      <c r="H9" s="9"/>
      <c r="I9" s="8"/>
      <c r="J9" s="10"/>
    </row>
    <row r="10" spans="1:10" x14ac:dyDescent="0.3">
      <c r="A10" s="5"/>
      <c r="B10" s="5"/>
      <c r="C10" s="5"/>
      <c r="D10" s="5"/>
      <c r="E10" s="5"/>
      <c r="F10" s="5"/>
      <c r="G10" s="5"/>
      <c r="H10" s="6"/>
      <c r="I10" s="8"/>
      <c r="J10" s="10"/>
    </row>
    <row r="11" spans="1:10" x14ac:dyDescent="0.3">
      <c r="A11" s="4" t="s">
        <v>17</v>
      </c>
      <c r="B11" s="5"/>
      <c r="C11" s="5"/>
      <c r="D11" s="5"/>
      <c r="E11" s="5"/>
      <c r="F11" s="5"/>
      <c r="G11" s="5"/>
      <c r="H11" s="6"/>
      <c r="I11" s="8"/>
      <c r="J11" s="10"/>
    </row>
    <row r="12" spans="1:10" x14ac:dyDescent="0.3">
      <c r="A12" s="4" t="s">
        <v>1</v>
      </c>
      <c r="B12" s="4" t="s">
        <v>2</v>
      </c>
      <c r="C12" s="4" t="s">
        <v>3</v>
      </c>
      <c r="D12" s="4" t="s">
        <v>4</v>
      </c>
      <c r="E12" s="4" t="s">
        <v>5</v>
      </c>
      <c r="F12" s="4" t="s">
        <v>6</v>
      </c>
      <c r="G12" s="4" t="s">
        <v>7</v>
      </c>
      <c r="H12" s="7" t="s">
        <v>8</v>
      </c>
      <c r="I12" s="8"/>
      <c r="J12" s="10"/>
    </row>
    <row r="13" spans="1:10" x14ac:dyDescent="0.3">
      <c r="A13" s="5" t="s">
        <v>18</v>
      </c>
      <c r="B13" s="5">
        <v>24</v>
      </c>
      <c r="C13" s="5">
        <v>4</v>
      </c>
      <c r="D13" s="5"/>
      <c r="E13" s="5">
        <v>48</v>
      </c>
      <c r="F13" s="5">
        <v>219</v>
      </c>
      <c r="G13" s="5">
        <v>114</v>
      </c>
      <c r="H13" s="9" t="s">
        <v>19</v>
      </c>
      <c r="I13" s="8"/>
      <c r="J13" s="10"/>
    </row>
    <row r="14" spans="1:10" x14ac:dyDescent="0.3">
      <c r="A14" s="5" t="s">
        <v>20</v>
      </c>
      <c r="B14" s="5">
        <v>17</v>
      </c>
      <c r="C14" s="5">
        <v>11</v>
      </c>
      <c r="D14" s="5"/>
      <c r="E14" s="5">
        <v>34</v>
      </c>
      <c r="F14" s="5">
        <v>238</v>
      </c>
      <c r="G14" s="5">
        <v>201</v>
      </c>
      <c r="H14" s="9" t="s">
        <v>21</v>
      </c>
      <c r="I14" s="8"/>
      <c r="J14" s="10"/>
    </row>
    <row r="15" spans="1:10" x14ac:dyDescent="0.3">
      <c r="A15" s="5" t="s">
        <v>22</v>
      </c>
      <c r="B15" s="5">
        <v>13</v>
      </c>
      <c r="C15" s="5">
        <v>11</v>
      </c>
      <c r="D15" s="5">
        <v>3</v>
      </c>
      <c r="E15" s="5">
        <v>29</v>
      </c>
      <c r="F15" s="5">
        <v>201</v>
      </c>
      <c r="G15" s="5">
        <v>205</v>
      </c>
      <c r="H15" s="9" t="s">
        <v>23</v>
      </c>
      <c r="I15" s="8"/>
      <c r="J15" s="10"/>
    </row>
    <row r="16" spans="1:10" x14ac:dyDescent="0.3">
      <c r="A16" s="5" t="s">
        <v>24</v>
      </c>
      <c r="B16" s="5">
        <v>11</v>
      </c>
      <c r="C16" s="5">
        <v>16</v>
      </c>
      <c r="D16" s="5">
        <v>1</v>
      </c>
      <c r="E16" s="5">
        <v>23</v>
      </c>
      <c r="F16" s="5">
        <v>169</v>
      </c>
      <c r="G16" s="5">
        <v>207</v>
      </c>
      <c r="H16" s="9" t="s">
        <v>12</v>
      </c>
      <c r="I16" s="8"/>
      <c r="J16" s="10"/>
    </row>
    <row r="17" spans="1:23" x14ac:dyDescent="0.3">
      <c r="A17" s="5"/>
      <c r="B17" s="5"/>
      <c r="C17" s="5"/>
      <c r="D17" s="5"/>
      <c r="E17" s="5"/>
      <c r="F17" s="5"/>
      <c r="G17" s="5"/>
      <c r="H17" s="9"/>
      <c r="I17" s="8"/>
      <c r="J17" s="10"/>
    </row>
    <row r="18" spans="1:23" x14ac:dyDescent="0.3">
      <c r="A18" s="4"/>
      <c r="B18" s="5"/>
      <c r="C18" s="5"/>
      <c r="D18" s="5"/>
      <c r="E18" s="5"/>
      <c r="F18" s="5"/>
      <c r="G18" s="5"/>
      <c r="H18" s="6"/>
      <c r="I18" s="10"/>
      <c r="J18" s="10"/>
    </row>
    <row r="19" spans="1:23" x14ac:dyDescent="0.3">
      <c r="A19" s="11" t="s">
        <v>25</v>
      </c>
      <c r="B19" s="5"/>
      <c r="C19" s="5"/>
      <c r="D19" s="5"/>
      <c r="E19" s="5"/>
      <c r="F19" s="5"/>
      <c r="G19" s="5"/>
      <c r="H19" s="6"/>
      <c r="I19" s="4" t="s">
        <v>26</v>
      </c>
      <c r="J19" s="10"/>
    </row>
    <row r="20" spans="1:23" x14ac:dyDescent="0.3">
      <c r="A20" s="4" t="s">
        <v>1</v>
      </c>
      <c r="B20" s="4" t="s">
        <v>2</v>
      </c>
      <c r="C20" s="4" t="s">
        <v>3</v>
      </c>
      <c r="D20" s="4" t="s">
        <v>4</v>
      </c>
      <c r="E20" s="4" t="s">
        <v>5</v>
      </c>
      <c r="F20" s="4" t="s">
        <v>6</v>
      </c>
      <c r="G20" s="4" t="s">
        <v>7</v>
      </c>
      <c r="H20" s="7" t="s">
        <v>8</v>
      </c>
      <c r="I20" s="4" t="s">
        <v>6</v>
      </c>
      <c r="J20" s="4" t="s">
        <v>7</v>
      </c>
    </row>
    <row r="21" spans="1:23" x14ac:dyDescent="0.3">
      <c r="A21" s="5" t="s">
        <v>18</v>
      </c>
      <c r="B21" s="5">
        <v>24</v>
      </c>
      <c r="C21" s="5">
        <v>4</v>
      </c>
      <c r="D21" s="5"/>
      <c r="E21" s="5">
        <v>48</v>
      </c>
      <c r="F21" s="5">
        <v>219</v>
      </c>
      <c r="G21" s="5">
        <v>114</v>
      </c>
      <c r="H21" s="9" t="s">
        <v>19</v>
      </c>
      <c r="I21" s="10">
        <f t="shared" ref="I21:I28" si="0">F21/(B21+C21+D21)</f>
        <v>7.8214285714285712</v>
      </c>
      <c r="J21" s="10">
        <f t="shared" ref="J21:J28" si="1">G21/(B21+C21+D21)</f>
        <v>4.0714285714285712</v>
      </c>
    </row>
    <row r="22" spans="1:23" x14ac:dyDescent="0.3">
      <c r="A22" s="5" t="s">
        <v>20</v>
      </c>
      <c r="B22" s="5">
        <v>17</v>
      </c>
      <c r="C22" s="5">
        <v>11</v>
      </c>
      <c r="D22" s="5"/>
      <c r="E22" s="5">
        <v>34</v>
      </c>
      <c r="F22" s="5">
        <v>238</v>
      </c>
      <c r="G22" s="5">
        <v>201</v>
      </c>
      <c r="H22" s="9" t="s">
        <v>21</v>
      </c>
      <c r="I22" s="10">
        <f t="shared" si="0"/>
        <v>8.5</v>
      </c>
      <c r="J22" s="10">
        <f t="shared" si="1"/>
        <v>7.1785714285714288</v>
      </c>
    </row>
    <row r="23" spans="1:23" x14ac:dyDescent="0.3">
      <c r="A23" s="5" t="s">
        <v>22</v>
      </c>
      <c r="B23" s="5">
        <v>13</v>
      </c>
      <c r="C23" s="5">
        <v>11</v>
      </c>
      <c r="D23" s="5">
        <v>3</v>
      </c>
      <c r="E23" s="5">
        <v>29</v>
      </c>
      <c r="F23" s="5">
        <v>201</v>
      </c>
      <c r="G23" s="5">
        <v>205</v>
      </c>
      <c r="H23" s="9" t="s">
        <v>23</v>
      </c>
      <c r="I23" s="10">
        <f t="shared" si="0"/>
        <v>7.4444444444444446</v>
      </c>
      <c r="J23" s="10">
        <f t="shared" si="1"/>
        <v>7.5925925925925926</v>
      </c>
    </row>
    <row r="24" spans="1:23" x14ac:dyDescent="0.3">
      <c r="A24" s="5" t="s">
        <v>9</v>
      </c>
      <c r="B24" s="5">
        <v>12</v>
      </c>
      <c r="C24" s="5">
        <v>15</v>
      </c>
      <c r="D24" s="5">
        <v>1</v>
      </c>
      <c r="E24" s="5">
        <v>25</v>
      </c>
      <c r="F24" s="5">
        <v>198</v>
      </c>
      <c r="G24" s="5">
        <v>195</v>
      </c>
      <c r="H24" s="9" t="s">
        <v>10</v>
      </c>
      <c r="I24" s="10">
        <f t="shared" si="0"/>
        <v>7.0714285714285712</v>
      </c>
      <c r="J24" s="10">
        <f t="shared" si="1"/>
        <v>6.9642857142857144</v>
      </c>
    </row>
    <row r="25" spans="1:23" x14ac:dyDescent="0.3">
      <c r="A25" s="5" t="s">
        <v>11</v>
      </c>
      <c r="B25" s="5">
        <v>11</v>
      </c>
      <c r="C25" s="5">
        <v>16</v>
      </c>
      <c r="D25" s="5">
        <v>1</v>
      </c>
      <c r="E25" s="5">
        <v>23</v>
      </c>
      <c r="F25" s="5">
        <v>165</v>
      </c>
      <c r="G25" s="5">
        <v>197</v>
      </c>
      <c r="H25" s="9" t="s">
        <v>12</v>
      </c>
      <c r="I25" s="10">
        <f t="shared" si="0"/>
        <v>5.8928571428571432</v>
      </c>
      <c r="J25" s="10">
        <f t="shared" si="1"/>
        <v>7.0357142857142856</v>
      </c>
    </row>
    <row r="26" spans="1:23" x14ac:dyDescent="0.3">
      <c r="A26" s="5" t="s">
        <v>24</v>
      </c>
      <c r="B26" s="5">
        <v>11</v>
      </c>
      <c r="C26" s="5">
        <v>16</v>
      </c>
      <c r="D26" s="5">
        <v>1</v>
      </c>
      <c r="E26" s="5">
        <v>23</v>
      </c>
      <c r="F26" s="5">
        <v>169</v>
      </c>
      <c r="G26" s="5">
        <v>207</v>
      </c>
      <c r="H26" s="9" t="s">
        <v>12</v>
      </c>
      <c r="I26" s="10">
        <f t="shared" si="0"/>
        <v>6.0357142857142856</v>
      </c>
      <c r="J26" s="10">
        <f t="shared" si="1"/>
        <v>7.3928571428571432</v>
      </c>
    </row>
    <row r="27" spans="1:23" x14ac:dyDescent="0.3">
      <c r="A27" s="5" t="s">
        <v>13</v>
      </c>
      <c r="B27" s="5">
        <v>9</v>
      </c>
      <c r="C27" s="5">
        <v>15</v>
      </c>
      <c r="D27" s="5">
        <v>3</v>
      </c>
      <c r="E27" s="5">
        <v>21</v>
      </c>
      <c r="F27" s="5">
        <v>152</v>
      </c>
      <c r="G27" s="5">
        <v>201</v>
      </c>
      <c r="H27" s="9" t="s">
        <v>14</v>
      </c>
      <c r="I27" s="10">
        <f t="shared" si="0"/>
        <v>5.6296296296296298</v>
      </c>
      <c r="J27" s="10">
        <f t="shared" si="1"/>
        <v>7.4444444444444446</v>
      </c>
    </row>
    <row r="28" spans="1:23" x14ac:dyDescent="0.3">
      <c r="A28" s="5" t="s">
        <v>15</v>
      </c>
      <c r="B28" s="5">
        <v>9</v>
      </c>
      <c r="C28" s="5">
        <v>18</v>
      </c>
      <c r="D28" s="5">
        <v>1</v>
      </c>
      <c r="E28" s="5">
        <v>19</v>
      </c>
      <c r="F28" s="5">
        <v>158</v>
      </c>
      <c r="G28" s="5">
        <v>178</v>
      </c>
      <c r="H28" s="9" t="s">
        <v>16</v>
      </c>
      <c r="I28" s="10">
        <f t="shared" si="0"/>
        <v>5.6428571428571432</v>
      </c>
      <c r="J28" s="10">
        <f t="shared" si="1"/>
        <v>6.3571428571428568</v>
      </c>
    </row>
    <row r="31" spans="1:23" ht="18" x14ac:dyDescent="0.35">
      <c r="A31" s="12" t="s">
        <v>102</v>
      </c>
      <c r="J31" s="13" t="s">
        <v>82</v>
      </c>
    </row>
    <row r="32" spans="1:23" ht="15.6" x14ac:dyDescent="0.3">
      <c r="A32" s="14"/>
      <c r="B32" s="11" t="s">
        <v>28</v>
      </c>
      <c r="C32" s="11" t="s">
        <v>29</v>
      </c>
      <c r="D32" s="11" t="s">
        <v>30</v>
      </c>
      <c r="E32" s="11" t="s">
        <v>31</v>
      </c>
      <c r="F32" s="11" t="s">
        <v>32</v>
      </c>
      <c r="G32" s="11" t="s">
        <v>33</v>
      </c>
      <c r="H32" s="11" t="s">
        <v>34</v>
      </c>
      <c r="I32" s="11" t="s">
        <v>35</v>
      </c>
      <c r="J32" s="11" t="s">
        <v>36</v>
      </c>
      <c r="K32" s="11" t="s">
        <v>37</v>
      </c>
      <c r="L32" s="11" t="s">
        <v>38</v>
      </c>
      <c r="M32" s="11" t="s">
        <v>39</v>
      </c>
      <c r="N32" s="11" t="s">
        <v>40</v>
      </c>
      <c r="O32" s="11" t="s">
        <v>41</v>
      </c>
      <c r="P32" s="11" t="s">
        <v>42</v>
      </c>
      <c r="Q32" s="11" t="s">
        <v>43</v>
      </c>
      <c r="R32" s="11" t="s">
        <v>44</v>
      </c>
      <c r="S32" s="11" t="s">
        <v>45</v>
      </c>
      <c r="T32" s="11" t="s">
        <v>46</v>
      </c>
      <c r="U32" s="11" t="s">
        <v>47</v>
      </c>
      <c r="V32" s="11" t="s">
        <v>48</v>
      </c>
      <c r="W32" s="11" t="s">
        <v>49</v>
      </c>
    </row>
    <row r="33" spans="1:23" ht="15.6" x14ac:dyDescent="0.3">
      <c r="A33" s="14" t="s">
        <v>51</v>
      </c>
      <c r="B33" s="15">
        <v>42</v>
      </c>
      <c r="C33" s="16">
        <v>182</v>
      </c>
      <c r="D33" s="15">
        <v>145</v>
      </c>
      <c r="E33" s="15">
        <v>31</v>
      </c>
      <c r="F33" s="16">
        <f t="shared" ref="F33:F42" si="2">G33+H33+I33+J33</f>
        <v>53</v>
      </c>
      <c r="G33" s="15">
        <v>36</v>
      </c>
      <c r="H33" s="16">
        <v>13</v>
      </c>
      <c r="I33" s="15">
        <v>3</v>
      </c>
      <c r="J33" s="15">
        <v>1</v>
      </c>
      <c r="K33" s="16">
        <v>45</v>
      </c>
      <c r="L33" s="15">
        <v>16</v>
      </c>
      <c r="M33" s="15">
        <v>0</v>
      </c>
      <c r="N33" s="15">
        <v>8</v>
      </c>
      <c r="O33" s="16">
        <v>19</v>
      </c>
      <c r="P33" s="16">
        <v>8</v>
      </c>
      <c r="Q33" s="15">
        <v>4</v>
      </c>
      <c r="R33" s="15">
        <v>15</v>
      </c>
      <c r="S33" s="15">
        <v>4</v>
      </c>
      <c r="T33" s="17">
        <f t="shared" ref="T33:T65" si="3">(G33+H33+I33+J33+L33+O33)/(D33+L33+O33+M33)</f>
        <v>0.48888888888888887</v>
      </c>
      <c r="U33" s="18">
        <f t="shared" ref="U33:U64" si="4">(G33+H33*2+I33*3+J33*4)/D33</f>
        <v>0.51724137931034486</v>
      </c>
      <c r="V33" s="18">
        <f t="shared" ref="V33:V64" si="5">T33+U33</f>
        <v>1.0061302681992337</v>
      </c>
      <c r="W33" s="18">
        <f t="shared" ref="W33:W64" si="6">(G33+H33+I33+J33)/D33</f>
        <v>0.36551724137931035</v>
      </c>
    </row>
    <row r="34" spans="1:23" ht="15.6" x14ac:dyDescent="0.3">
      <c r="A34" s="14" t="s">
        <v>53</v>
      </c>
      <c r="B34" s="15">
        <v>41</v>
      </c>
      <c r="C34" s="15">
        <v>152</v>
      </c>
      <c r="D34" s="15">
        <v>123</v>
      </c>
      <c r="E34" s="15">
        <v>23</v>
      </c>
      <c r="F34" s="15">
        <f t="shared" si="2"/>
        <v>47</v>
      </c>
      <c r="G34" s="15">
        <v>34</v>
      </c>
      <c r="H34" s="15">
        <v>11</v>
      </c>
      <c r="I34" s="15">
        <v>0</v>
      </c>
      <c r="J34" s="15">
        <v>2</v>
      </c>
      <c r="K34" s="15">
        <v>38</v>
      </c>
      <c r="L34" s="15">
        <v>22</v>
      </c>
      <c r="M34" s="15">
        <v>0</v>
      </c>
      <c r="N34" s="16">
        <v>7</v>
      </c>
      <c r="O34" s="15">
        <v>5</v>
      </c>
      <c r="P34" s="15">
        <v>1</v>
      </c>
      <c r="Q34" s="15">
        <v>2</v>
      </c>
      <c r="R34" s="15">
        <v>3</v>
      </c>
      <c r="S34" s="15">
        <v>1</v>
      </c>
      <c r="T34" s="19">
        <f t="shared" si="3"/>
        <v>0.49333333333333335</v>
      </c>
      <c r="U34" s="18">
        <f t="shared" si="4"/>
        <v>0.52032520325203258</v>
      </c>
      <c r="V34" s="18">
        <f t="shared" si="5"/>
        <v>1.0136585365853659</v>
      </c>
      <c r="W34" s="20">
        <f t="shared" si="6"/>
        <v>0.38211382113821141</v>
      </c>
    </row>
    <row r="35" spans="1:23" ht="15.6" x14ac:dyDescent="0.3">
      <c r="A35" s="14" t="s">
        <v>106</v>
      </c>
      <c r="B35" s="16">
        <v>43</v>
      </c>
      <c r="C35" s="15">
        <v>168</v>
      </c>
      <c r="D35" s="16">
        <v>151</v>
      </c>
      <c r="E35" s="15">
        <v>29</v>
      </c>
      <c r="F35" s="15">
        <f t="shared" si="2"/>
        <v>50</v>
      </c>
      <c r="G35" s="15">
        <v>33</v>
      </c>
      <c r="H35" s="15">
        <v>9</v>
      </c>
      <c r="I35" s="16">
        <v>6</v>
      </c>
      <c r="J35" s="15">
        <v>2</v>
      </c>
      <c r="K35" s="15">
        <v>29</v>
      </c>
      <c r="L35" s="15">
        <v>14</v>
      </c>
      <c r="M35" s="15">
        <v>1</v>
      </c>
      <c r="N35" s="15">
        <v>16</v>
      </c>
      <c r="O35" s="15">
        <v>0</v>
      </c>
      <c r="P35" s="15">
        <v>3</v>
      </c>
      <c r="Q35" s="15">
        <v>6</v>
      </c>
      <c r="R35" s="15">
        <v>15</v>
      </c>
      <c r="S35" s="15">
        <v>0</v>
      </c>
      <c r="T35" s="17">
        <f t="shared" si="3"/>
        <v>0.38554216867469882</v>
      </c>
      <c r="U35" s="18">
        <f t="shared" si="4"/>
        <v>0.50993377483443714</v>
      </c>
      <c r="V35" s="18">
        <f t="shared" si="5"/>
        <v>0.89547594350913595</v>
      </c>
      <c r="W35" s="18">
        <f t="shared" si="6"/>
        <v>0.33112582781456956</v>
      </c>
    </row>
    <row r="36" spans="1:23" ht="15.6" x14ac:dyDescent="0.3">
      <c r="A36" s="14" t="s">
        <v>54</v>
      </c>
      <c r="B36" s="15">
        <v>37</v>
      </c>
      <c r="C36" s="15">
        <v>139</v>
      </c>
      <c r="D36" s="15">
        <v>122</v>
      </c>
      <c r="E36" s="15">
        <v>19</v>
      </c>
      <c r="F36" s="15">
        <f t="shared" si="2"/>
        <v>38</v>
      </c>
      <c r="G36" s="15">
        <v>25</v>
      </c>
      <c r="H36" s="15">
        <v>8</v>
      </c>
      <c r="I36" s="15">
        <v>0</v>
      </c>
      <c r="J36" s="16">
        <v>5</v>
      </c>
      <c r="K36" s="15">
        <v>26</v>
      </c>
      <c r="L36" s="15">
        <v>11</v>
      </c>
      <c r="M36" s="15">
        <v>1</v>
      </c>
      <c r="N36" s="15">
        <v>27</v>
      </c>
      <c r="O36" s="15">
        <v>4</v>
      </c>
      <c r="P36" s="15">
        <v>4</v>
      </c>
      <c r="Q36" s="16">
        <v>7</v>
      </c>
      <c r="R36" s="15">
        <v>1</v>
      </c>
      <c r="S36" s="15">
        <v>0</v>
      </c>
      <c r="T36" s="17">
        <f t="shared" si="3"/>
        <v>0.38405797101449274</v>
      </c>
      <c r="U36" s="18">
        <f t="shared" si="4"/>
        <v>0.5</v>
      </c>
      <c r="V36" s="18">
        <f t="shared" si="5"/>
        <v>0.88405797101449268</v>
      </c>
      <c r="W36" s="18">
        <f t="shared" si="6"/>
        <v>0.31147540983606559</v>
      </c>
    </row>
    <row r="37" spans="1:23" ht="15.6" x14ac:dyDescent="0.3">
      <c r="A37" s="14" t="s">
        <v>52</v>
      </c>
      <c r="B37" s="16">
        <v>43</v>
      </c>
      <c r="C37" s="15">
        <v>157</v>
      </c>
      <c r="D37" s="15">
        <v>127</v>
      </c>
      <c r="E37" s="15">
        <v>30</v>
      </c>
      <c r="F37" s="15">
        <f t="shared" si="2"/>
        <v>37</v>
      </c>
      <c r="G37" s="15">
        <v>24</v>
      </c>
      <c r="H37" s="16">
        <v>13</v>
      </c>
      <c r="I37" s="15">
        <v>0</v>
      </c>
      <c r="J37" s="15">
        <v>0</v>
      </c>
      <c r="K37" s="15">
        <v>21</v>
      </c>
      <c r="L37" s="16">
        <v>26</v>
      </c>
      <c r="M37" s="15">
        <v>1</v>
      </c>
      <c r="N37" s="15">
        <v>32</v>
      </c>
      <c r="O37" s="15">
        <v>2</v>
      </c>
      <c r="P37" s="15">
        <v>4</v>
      </c>
      <c r="Q37" s="15">
        <v>2</v>
      </c>
      <c r="R37" s="15">
        <v>7</v>
      </c>
      <c r="S37" s="15">
        <v>1</v>
      </c>
      <c r="T37" s="17">
        <f t="shared" si="3"/>
        <v>0.41666666666666669</v>
      </c>
      <c r="U37" s="18">
        <f t="shared" si="4"/>
        <v>0.39370078740157483</v>
      </c>
      <c r="V37" s="18">
        <f t="shared" si="5"/>
        <v>0.81036745406824151</v>
      </c>
      <c r="W37" s="18">
        <f t="shared" si="6"/>
        <v>0.29133858267716534</v>
      </c>
    </row>
    <row r="38" spans="1:23" ht="15.6" x14ac:dyDescent="0.3">
      <c r="A38" s="14" t="s">
        <v>57</v>
      </c>
      <c r="B38" s="15">
        <v>28</v>
      </c>
      <c r="C38" s="15">
        <v>92</v>
      </c>
      <c r="D38" s="15">
        <v>83</v>
      </c>
      <c r="E38" s="15">
        <v>18</v>
      </c>
      <c r="F38" s="15">
        <f t="shared" si="2"/>
        <v>30</v>
      </c>
      <c r="G38" s="15">
        <v>20</v>
      </c>
      <c r="H38" s="15">
        <v>2</v>
      </c>
      <c r="I38" s="15">
        <v>4</v>
      </c>
      <c r="J38" s="15">
        <v>4</v>
      </c>
      <c r="K38" s="15">
        <v>19</v>
      </c>
      <c r="L38" s="15">
        <v>6</v>
      </c>
      <c r="M38" s="15">
        <v>1</v>
      </c>
      <c r="N38" s="15">
        <v>13</v>
      </c>
      <c r="O38" s="15">
        <v>1</v>
      </c>
      <c r="P38" s="15">
        <v>4</v>
      </c>
      <c r="Q38" s="15">
        <v>0</v>
      </c>
      <c r="R38" s="15">
        <v>3</v>
      </c>
      <c r="S38" s="15">
        <v>1</v>
      </c>
      <c r="T38" s="17">
        <f t="shared" si="3"/>
        <v>0.40659340659340659</v>
      </c>
      <c r="U38" s="20">
        <f t="shared" si="4"/>
        <v>0.62650602409638556</v>
      </c>
      <c r="V38" s="20">
        <f t="shared" si="5"/>
        <v>1.0330994306897923</v>
      </c>
      <c r="W38" s="18">
        <f t="shared" si="6"/>
        <v>0.36144578313253012</v>
      </c>
    </row>
    <row r="39" spans="1:23" ht="15.6" x14ac:dyDescent="0.3">
      <c r="A39" s="14" t="s">
        <v>58</v>
      </c>
      <c r="B39" s="15">
        <v>29</v>
      </c>
      <c r="C39" s="15">
        <v>100</v>
      </c>
      <c r="D39" s="15">
        <v>81</v>
      </c>
      <c r="E39" s="15">
        <v>17</v>
      </c>
      <c r="F39" s="15">
        <f t="shared" si="2"/>
        <v>26</v>
      </c>
      <c r="G39" s="15">
        <v>19</v>
      </c>
      <c r="H39" s="15">
        <v>7</v>
      </c>
      <c r="I39" s="15">
        <v>0</v>
      </c>
      <c r="J39" s="15">
        <v>0</v>
      </c>
      <c r="K39" s="15">
        <v>18</v>
      </c>
      <c r="L39" s="15">
        <v>16</v>
      </c>
      <c r="M39" s="15">
        <v>1</v>
      </c>
      <c r="N39" s="15">
        <v>15</v>
      </c>
      <c r="O39" s="15">
        <v>1</v>
      </c>
      <c r="P39" s="15">
        <v>1</v>
      </c>
      <c r="Q39" s="15">
        <v>0</v>
      </c>
      <c r="R39" s="15">
        <v>4</v>
      </c>
      <c r="S39" s="15">
        <v>1</v>
      </c>
      <c r="T39" s="17">
        <f t="shared" si="3"/>
        <v>0.43434343434343436</v>
      </c>
      <c r="U39" s="18">
        <f t="shared" si="4"/>
        <v>0.40740740740740738</v>
      </c>
      <c r="V39" s="18">
        <f t="shared" si="5"/>
        <v>0.84175084175084169</v>
      </c>
      <c r="W39" s="18">
        <f t="shared" si="6"/>
        <v>0.32098765432098764</v>
      </c>
    </row>
    <row r="40" spans="1:23" ht="15.6" x14ac:dyDescent="0.3">
      <c r="A40" s="14" t="s">
        <v>105</v>
      </c>
      <c r="B40" s="15">
        <v>39</v>
      </c>
      <c r="C40" s="15">
        <v>151</v>
      </c>
      <c r="D40" s="15">
        <v>124</v>
      </c>
      <c r="E40" s="15">
        <v>24</v>
      </c>
      <c r="F40" s="15">
        <f t="shared" si="2"/>
        <v>34</v>
      </c>
      <c r="G40" s="15">
        <v>25</v>
      </c>
      <c r="H40" s="15">
        <v>9</v>
      </c>
      <c r="I40" s="15">
        <v>0</v>
      </c>
      <c r="J40" s="15">
        <v>0</v>
      </c>
      <c r="K40" s="15">
        <v>16</v>
      </c>
      <c r="L40" s="15">
        <v>22</v>
      </c>
      <c r="M40" s="15">
        <v>0</v>
      </c>
      <c r="N40" s="15">
        <v>19</v>
      </c>
      <c r="O40" s="15">
        <v>3</v>
      </c>
      <c r="P40" s="15">
        <v>2</v>
      </c>
      <c r="Q40" s="15">
        <v>4</v>
      </c>
      <c r="R40" s="15">
        <v>7</v>
      </c>
      <c r="S40" s="15">
        <v>1</v>
      </c>
      <c r="T40" s="17">
        <f t="shared" si="3"/>
        <v>0.39597315436241609</v>
      </c>
      <c r="U40" s="18">
        <f t="shared" si="4"/>
        <v>0.34677419354838712</v>
      </c>
      <c r="V40" s="18">
        <f t="shared" si="5"/>
        <v>0.74274734791080321</v>
      </c>
      <c r="W40" s="18">
        <f t="shared" si="6"/>
        <v>0.27419354838709675</v>
      </c>
    </row>
    <row r="41" spans="1:23" ht="15.6" x14ac:dyDescent="0.3">
      <c r="A41" s="14" t="s">
        <v>55</v>
      </c>
      <c r="B41" s="15">
        <v>34</v>
      </c>
      <c r="C41" s="15">
        <v>136</v>
      </c>
      <c r="D41" s="15">
        <v>113</v>
      </c>
      <c r="E41" s="16">
        <v>34</v>
      </c>
      <c r="F41" s="15">
        <f t="shared" si="2"/>
        <v>42</v>
      </c>
      <c r="G41" s="16">
        <v>38</v>
      </c>
      <c r="H41" s="15">
        <v>4</v>
      </c>
      <c r="I41" s="15">
        <v>0</v>
      </c>
      <c r="J41" s="15">
        <v>0</v>
      </c>
      <c r="K41" s="15">
        <v>12</v>
      </c>
      <c r="L41" s="15">
        <v>12</v>
      </c>
      <c r="M41" s="15">
        <v>1</v>
      </c>
      <c r="N41" s="15">
        <v>15</v>
      </c>
      <c r="O41" s="15">
        <v>9</v>
      </c>
      <c r="P41" s="16">
        <v>8</v>
      </c>
      <c r="Q41" s="15">
        <v>5</v>
      </c>
      <c r="R41" s="16">
        <v>23</v>
      </c>
      <c r="S41" s="15">
        <v>2</v>
      </c>
      <c r="T41" s="17">
        <f t="shared" si="3"/>
        <v>0.46666666666666667</v>
      </c>
      <c r="U41" s="18">
        <f t="shared" si="4"/>
        <v>0.40707964601769914</v>
      </c>
      <c r="V41" s="18">
        <f t="shared" si="5"/>
        <v>0.87374631268436587</v>
      </c>
      <c r="W41" s="18">
        <f t="shared" si="6"/>
        <v>0.37168141592920356</v>
      </c>
    </row>
    <row r="42" spans="1:23" ht="15.6" x14ac:dyDescent="0.3">
      <c r="A42" s="14" t="s">
        <v>56</v>
      </c>
      <c r="B42" s="15">
        <v>28</v>
      </c>
      <c r="C42" s="15">
        <v>98</v>
      </c>
      <c r="D42" s="15">
        <v>88</v>
      </c>
      <c r="E42" s="15">
        <v>12</v>
      </c>
      <c r="F42" s="15">
        <f t="shared" si="2"/>
        <v>27</v>
      </c>
      <c r="G42" s="15">
        <v>22</v>
      </c>
      <c r="H42" s="15">
        <v>5</v>
      </c>
      <c r="I42" s="15">
        <v>0</v>
      </c>
      <c r="J42" s="15">
        <v>0</v>
      </c>
      <c r="K42" s="15">
        <v>11</v>
      </c>
      <c r="L42" s="15">
        <v>6</v>
      </c>
      <c r="M42" s="16">
        <v>3</v>
      </c>
      <c r="N42" s="15">
        <v>11</v>
      </c>
      <c r="O42" s="15">
        <v>1</v>
      </c>
      <c r="P42" s="15">
        <v>5</v>
      </c>
      <c r="Q42" s="15">
        <v>4</v>
      </c>
      <c r="R42" s="15">
        <v>5</v>
      </c>
      <c r="S42" s="15">
        <v>0</v>
      </c>
      <c r="T42" s="17">
        <f t="shared" si="3"/>
        <v>0.34693877551020408</v>
      </c>
      <c r="U42" s="18">
        <f t="shared" si="4"/>
        <v>0.36363636363636365</v>
      </c>
      <c r="V42" s="18">
        <f t="shared" si="5"/>
        <v>0.71057513914656778</v>
      </c>
      <c r="W42" s="18">
        <f t="shared" si="6"/>
        <v>0.30681818181818182</v>
      </c>
    </row>
    <row r="43" spans="1:23" ht="15.6" x14ac:dyDescent="0.3">
      <c r="A43" s="14" t="s">
        <v>61</v>
      </c>
      <c r="B43" s="15">
        <v>17</v>
      </c>
      <c r="C43" s="15">
        <v>50</v>
      </c>
      <c r="D43" s="15">
        <v>38</v>
      </c>
      <c r="E43" s="15">
        <v>10</v>
      </c>
      <c r="F43" s="15">
        <v>9</v>
      </c>
      <c r="G43" s="15">
        <v>6</v>
      </c>
      <c r="H43" s="15">
        <v>2</v>
      </c>
      <c r="I43" s="15">
        <v>1</v>
      </c>
      <c r="J43" s="15">
        <v>0</v>
      </c>
      <c r="K43" s="15">
        <v>7</v>
      </c>
      <c r="L43" s="15">
        <v>4</v>
      </c>
      <c r="M43" s="15">
        <v>3</v>
      </c>
      <c r="N43" s="15">
        <v>13</v>
      </c>
      <c r="O43" s="15">
        <v>5</v>
      </c>
      <c r="P43" s="15">
        <v>2</v>
      </c>
      <c r="Q43" s="15">
        <v>2</v>
      </c>
      <c r="R43" s="15">
        <v>7</v>
      </c>
      <c r="S43" s="15">
        <v>0</v>
      </c>
      <c r="T43" s="17">
        <f t="shared" si="3"/>
        <v>0.36</v>
      </c>
      <c r="U43" s="18">
        <f t="shared" si="4"/>
        <v>0.34210526315789475</v>
      </c>
      <c r="V43" s="18">
        <f t="shared" si="5"/>
        <v>0.70210526315789479</v>
      </c>
      <c r="W43" s="18">
        <f t="shared" si="6"/>
        <v>0.23684210526315788</v>
      </c>
    </row>
    <row r="44" spans="1:23" ht="15.6" x14ac:dyDescent="0.3">
      <c r="A44" s="14" t="s">
        <v>63</v>
      </c>
      <c r="B44" s="15">
        <v>10</v>
      </c>
      <c r="C44" s="15">
        <v>32</v>
      </c>
      <c r="D44" s="15">
        <v>28</v>
      </c>
      <c r="E44" s="15">
        <v>13</v>
      </c>
      <c r="F44" s="15">
        <v>12</v>
      </c>
      <c r="G44" s="15">
        <v>3</v>
      </c>
      <c r="H44" s="15">
        <v>1</v>
      </c>
      <c r="I44" s="15">
        <v>2</v>
      </c>
      <c r="J44" s="15">
        <v>6</v>
      </c>
      <c r="K44" s="15">
        <v>6</v>
      </c>
      <c r="L44" s="15">
        <v>4</v>
      </c>
      <c r="M44" s="15">
        <v>0</v>
      </c>
      <c r="N44" s="15">
        <v>4</v>
      </c>
      <c r="O44" s="15">
        <v>0</v>
      </c>
      <c r="P44" s="15">
        <v>2</v>
      </c>
      <c r="Q44" s="15">
        <v>1</v>
      </c>
      <c r="R44" s="15">
        <v>0</v>
      </c>
      <c r="S44" s="15">
        <v>0</v>
      </c>
      <c r="T44" s="17">
        <f t="shared" si="3"/>
        <v>0.5</v>
      </c>
      <c r="U44" s="18">
        <f t="shared" si="4"/>
        <v>1.25</v>
      </c>
      <c r="V44" s="18">
        <f t="shared" si="5"/>
        <v>1.75</v>
      </c>
      <c r="W44" s="18">
        <f t="shared" si="6"/>
        <v>0.42857142857142855</v>
      </c>
    </row>
    <row r="45" spans="1:23" ht="15.6" x14ac:dyDescent="0.3">
      <c r="A45" s="14" t="s">
        <v>59</v>
      </c>
      <c r="B45" s="15">
        <v>21</v>
      </c>
      <c r="C45" s="15">
        <v>73</v>
      </c>
      <c r="D45" s="15">
        <v>68</v>
      </c>
      <c r="E45" s="15">
        <v>12</v>
      </c>
      <c r="F45" s="15">
        <v>20</v>
      </c>
      <c r="G45" s="15">
        <v>18</v>
      </c>
      <c r="H45" s="15">
        <v>2</v>
      </c>
      <c r="I45" s="15">
        <v>0</v>
      </c>
      <c r="J45" s="15">
        <v>0</v>
      </c>
      <c r="K45" s="15">
        <v>5</v>
      </c>
      <c r="L45" s="15">
        <v>1</v>
      </c>
      <c r="M45" s="15">
        <v>1</v>
      </c>
      <c r="N45" s="15">
        <v>16</v>
      </c>
      <c r="O45" s="15">
        <v>3</v>
      </c>
      <c r="P45" s="15">
        <v>2</v>
      </c>
      <c r="Q45" s="15">
        <v>2</v>
      </c>
      <c r="R45" s="15">
        <v>1</v>
      </c>
      <c r="S45" s="15">
        <v>1</v>
      </c>
      <c r="T45" s="17">
        <f t="shared" si="3"/>
        <v>0.32876712328767121</v>
      </c>
      <c r="U45" s="18">
        <f t="shared" si="4"/>
        <v>0.3235294117647059</v>
      </c>
      <c r="V45" s="18">
        <f t="shared" si="5"/>
        <v>0.65229653505237706</v>
      </c>
      <c r="W45" s="18">
        <f t="shared" si="6"/>
        <v>0.29411764705882354</v>
      </c>
    </row>
    <row r="46" spans="1:23" ht="15.6" x14ac:dyDescent="0.3">
      <c r="A46" s="14" t="s">
        <v>65</v>
      </c>
      <c r="B46" s="15">
        <v>6</v>
      </c>
      <c r="C46" s="15">
        <v>18</v>
      </c>
      <c r="D46" s="15">
        <v>17</v>
      </c>
      <c r="E46" s="15">
        <v>4</v>
      </c>
      <c r="F46" s="15">
        <v>1</v>
      </c>
      <c r="G46" s="15">
        <v>1</v>
      </c>
      <c r="H46" s="15">
        <v>0</v>
      </c>
      <c r="I46" s="15">
        <v>0</v>
      </c>
      <c r="J46" s="15">
        <v>2</v>
      </c>
      <c r="K46" s="15">
        <v>5</v>
      </c>
      <c r="L46" s="15">
        <v>1</v>
      </c>
      <c r="M46" s="15">
        <v>0</v>
      </c>
      <c r="N46" s="15">
        <v>3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7">
        <f t="shared" si="3"/>
        <v>0.22222222222222221</v>
      </c>
      <c r="U46" s="18">
        <f t="shared" si="4"/>
        <v>0.52941176470588236</v>
      </c>
      <c r="V46" s="18">
        <f t="shared" si="5"/>
        <v>0.75163398692810457</v>
      </c>
      <c r="W46" s="18">
        <f t="shared" si="6"/>
        <v>0.17647058823529413</v>
      </c>
    </row>
    <row r="47" spans="1:23" ht="15.6" x14ac:dyDescent="0.3">
      <c r="A47" s="14" t="s">
        <v>64</v>
      </c>
      <c r="B47" s="15">
        <v>12</v>
      </c>
      <c r="C47" s="15">
        <v>27</v>
      </c>
      <c r="D47" s="15">
        <v>25</v>
      </c>
      <c r="E47" s="15">
        <v>2</v>
      </c>
      <c r="F47" s="15">
        <f>G47+H47+I47+J47</f>
        <v>10</v>
      </c>
      <c r="G47" s="15">
        <v>10</v>
      </c>
      <c r="H47" s="15">
        <v>0</v>
      </c>
      <c r="I47" s="15">
        <v>0</v>
      </c>
      <c r="J47" s="15">
        <v>0</v>
      </c>
      <c r="K47" s="15">
        <v>4</v>
      </c>
      <c r="L47" s="15">
        <v>1</v>
      </c>
      <c r="M47" s="15">
        <v>1</v>
      </c>
      <c r="N47" s="15">
        <v>4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7">
        <f t="shared" si="3"/>
        <v>0.40740740740740738</v>
      </c>
      <c r="U47" s="18">
        <f t="shared" si="4"/>
        <v>0.4</v>
      </c>
      <c r="V47" s="18">
        <f t="shared" si="5"/>
        <v>0.80740740740740735</v>
      </c>
      <c r="W47" s="18">
        <f t="shared" si="6"/>
        <v>0.4</v>
      </c>
    </row>
    <row r="48" spans="1:23" ht="15.6" x14ac:dyDescent="0.3">
      <c r="A48" s="14" t="s">
        <v>66</v>
      </c>
      <c r="B48" s="15">
        <v>7</v>
      </c>
      <c r="C48" s="15">
        <v>15</v>
      </c>
      <c r="D48" s="15">
        <v>14</v>
      </c>
      <c r="E48" s="15">
        <v>4</v>
      </c>
      <c r="F48" s="15">
        <v>4</v>
      </c>
      <c r="G48" s="15">
        <v>2</v>
      </c>
      <c r="H48" s="15">
        <v>2</v>
      </c>
      <c r="I48" s="15">
        <v>0</v>
      </c>
      <c r="J48" s="15">
        <v>0</v>
      </c>
      <c r="K48" s="15">
        <v>3</v>
      </c>
      <c r="L48" s="15">
        <v>0</v>
      </c>
      <c r="M48" s="15">
        <v>0</v>
      </c>
      <c r="N48" s="15">
        <v>3</v>
      </c>
      <c r="O48" s="15">
        <v>1</v>
      </c>
      <c r="P48" s="15">
        <v>0</v>
      </c>
      <c r="Q48" s="15">
        <v>0</v>
      </c>
      <c r="R48" s="15">
        <v>0</v>
      </c>
      <c r="S48" s="15">
        <v>0</v>
      </c>
      <c r="T48" s="17">
        <f t="shared" si="3"/>
        <v>0.33333333333333331</v>
      </c>
      <c r="U48" s="18">
        <f t="shared" si="4"/>
        <v>0.42857142857142855</v>
      </c>
      <c r="V48" s="18">
        <f t="shared" si="5"/>
        <v>0.76190476190476186</v>
      </c>
      <c r="W48" s="18">
        <f t="shared" si="6"/>
        <v>0.2857142857142857</v>
      </c>
    </row>
    <row r="49" spans="1:23" ht="15.6" x14ac:dyDescent="0.3">
      <c r="A49" s="14" t="s">
        <v>62</v>
      </c>
      <c r="B49" s="15">
        <v>20</v>
      </c>
      <c r="C49" s="15">
        <v>34</v>
      </c>
      <c r="D49" s="15">
        <v>28</v>
      </c>
      <c r="E49" s="15">
        <v>4</v>
      </c>
      <c r="F49" s="15">
        <v>3</v>
      </c>
      <c r="G49" s="15">
        <v>2</v>
      </c>
      <c r="H49" s="15">
        <v>1</v>
      </c>
      <c r="I49" s="15">
        <v>0</v>
      </c>
      <c r="J49" s="15">
        <v>0</v>
      </c>
      <c r="K49" s="15">
        <v>2</v>
      </c>
      <c r="L49" s="15">
        <v>3</v>
      </c>
      <c r="M49" s="15">
        <v>0</v>
      </c>
      <c r="N49" s="15">
        <v>15</v>
      </c>
      <c r="O49" s="15">
        <v>3</v>
      </c>
      <c r="P49" s="15">
        <v>0</v>
      </c>
      <c r="Q49" s="15">
        <v>1</v>
      </c>
      <c r="R49" s="15">
        <v>1</v>
      </c>
      <c r="S49" s="15">
        <v>0</v>
      </c>
      <c r="T49" s="17">
        <f t="shared" si="3"/>
        <v>0.26470588235294118</v>
      </c>
      <c r="U49" s="18">
        <f t="shared" si="4"/>
        <v>0.14285714285714285</v>
      </c>
      <c r="V49" s="18">
        <f t="shared" si="5"/>
        <v>0.40756302521008403</v>
      </c>
      <c r="W49" s="18">
        <f t="shared" si="6"/>
        <v>0.10714285714285714</v>
      </c>
    </row>
    <row r="50" spans="1:23" ht="15.6" x14ac:dyDescent="0.3">
      <c r="A50" s="14" t="s">
        <v>60</v>
      </c>
      <c r="B50" s="15">
        <v>15</v>
      </c>
      <c r="C50" s="15">
        <v>48</v>
      </c>
      <c r="D50" s="15">
        <v>39</v>
      </c>
      <c r="E50" s="15">
        <v>3</v>
      </c>
      <c r="F50" s="15">
        <f>G50+H50+I50+J50</f>
        <v>6</v>
      </c>
      <c r="G50" s="15">
        <v>5</v>
      </c>
      <c r="H50" s="15">
        <v>1</v>
      </c>
      <c r="I50" s="15">
        <v>0</v>
      </c>
      <c r="J50" s="15">
        <v>0</v>
      </c>
      <c r="K50" s="15">
        <v>1</v>
      </c>
      <c r="L50" s="15">
        <v>9</v>
      </c>
      <c r="M50" s="15">
        <v>0</v>
      </c>
      <c r="N50" s="15">
        <v>11</v>
      </c>
      <c r="O50" s="15">
        <v>0</v>
      </c>
      <c r="P50" s="15">
        <v>0</v>
      </c>
      <c r="Q50" s="15">
        <v>4</v>
      </c>
      <c r="R50" s="15">
        <v>1</v>
      </c>
      <c r="S50" s="15">
        <v>0</v>
      </c>
      <c r="T50" s="17">
        <f t="shared" si="3"/>
        <v>0.3125</v>
      </c>
      <c r="U50" s="18">
        <f t="shared" si="4"/>
        <v>0.17948717948717949</v>
      </c>
      <c r="V50" s="18">
        <f t="shared" si="5"/>
        <v>0.49198717948717952</v>
      </c>
      <c r="W50" s="18">
        <f t="shared" si="6"/>
        <v>0.15384615384615385</v>
      </c>
    </row>
    <row r="51" spans="1:23" ht="15.6" x14ac:dyDescent="0.3">
      <c r="A51" s="14" t="s">
        <v>69</v>
      </c>
      <c r="B51" s="15">
        <v>3</v>
      </c>
      <c r="C51" s="15">
        <v>8</v>
      </c>
      <c r="D51" s="15">
        <v>8</v>
      </c>
      <c r="E51" s="15">
        <v>2</v>
      </c>
      <c r="F51" s="15">
        <v>3</v>
      </c>
      <c r="G51" s="15">
        <v>3</v>
      </c>
      <c r="H51" s="15">
        <v>0</v>
      </c>
      <c r="I51" s="15">
        <v>0</v>
      </c>
      <c r="J51" s="15">
        <v>0</v>
      </c>
      <c r="K51" s="15">
        <v>1</v>
      </c>
      <c r="L51" s="15">
        <v>0</v>
      </c>
      <c r="M51" s="15">
        <v>0</v>
      </c>
      <c r="N51" s="15">
        <v>4</v>
      </c>
      <c r="O51" s="15">
        <v>0</v>
      </c>
      <c r="P51" s="15">
        <v>0</v>
      </c>
      <c r="Q51" s="15">
        <v>0</v>
      </c>
      <c r="R51" s="15">
        <v>1</v>
      </c>
      <c r="S51" s="15">
        <v>0</v>
      </c>
      <c r="T51" s="17">
        <f t="shared" si="3"/>
        <v>0.375</v>
      </c>
      <c r="U51" s="18">
        <f t="shared" si="4"/>
        <v>0.375</v>
      </c>
      <c r="V51" s="18">
        <f t="shared" si="5"/>
        <v>0.75</v>
      </c>
      <c r="W51" s="18">
        <f t="shared" si="6"/>
        <v>0.375</v>
      </c>
    </row>
    <row r="52" spans="1:23" ht="15.6" x14ac:dyDescent="0.3">
      <c r="A52" s="14" t="s">
        <v>72</v>
      </c>
      <c r="B52" s="15">
        <v>1</v>
      </c>
      <c r="C52" s="15">
        <v>3</v>
      </c>
      <c r="D52" s="15">
        <v>3</v>
      </c>
      <c r="E52" s="15">
        <v>1</v>
      </c>
      <c r="F52" s="15">
        <v>2</v>
      </c>
      <c r="G52" s="15">
        <v>2</v>
      </c>
      <c r="H52" s="15">
        <v>0</v>
      </c>
      <c r="I52" s="15">
        <v>0</v>
      </c>
      <c r="J52" s="15">
        <v>0</v>
      </c>
      <c r="K52" s="15">
        <v>1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7">
        <f t="shared" si="3"/>
        <v>0.66666666666666663</v>
      </c>
      <c r="U52" s="18">
        <f t="shared" si="4"/>
        <v>0.66666666666666663</v>
      </c>
      <c r="V52" s="18">
        <f t="shared" si="5"/>
        <v>1.3333333333333333</v>
      </c>
      <c r="W52" s="18">
        <f t="shared" si="6"/>
        <v>0.66666666666666663</v>
      </c>
    </row>
    <row r="53" spans="1:23" ht="15.6" x14ac:dyDescent="0.3">
      <c r="A53" s="14" t="s">
        <v>73</v>
      </c>
      <c r="B53" s="15">
        <v>1</v>
      </c>
      <c r="C53" s="15">
        <v>4</v>
      </c>
      <c r="D53" s="15">
        <v>3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</v>
      </c>
      <c r="L53" s="15">
        <v>0</v>
      </c>
      <c r="M53" s="15">
        <v>0</v>
      </c>
      <c r="N53" s="15">
        <v>0</v>
      </c>
      <c r="O53" s="15">
        <v>0</v>
      </c>
      <c r="P53" s="15">
        <v>1</v>
      </c>
      <c r="Q53" s="15">
        <v>0</v>
      </c>
      <c r="R53" s="15">
        <v>0</v>
      </c>
      <c r="S53" s="15">
        <v>0</v>
      </c>
      <c r="T53" s="17">
        <f t="shared" si="3"/>
        <v>0</v>
      </c>
      <c r="U53" s="18">
        <f t="shared" si="4"/>
        <v>0</v>
      </c>
      <c r="V53" s="18">
        <f t="shared" si="5"/>
        <v>0</v>
      </c>
      <c r="W53" s="18">
        <f t="shared" si="6"/>
        <v>0</v>
      </c>
    </row>
    <row r="54" spans="1:23" ht="15.6" x14ac:dyDescent="0.3">
      <c r="A54" s="14" t="s">
        <v>67</v>
      </c>
      <c r="B54" s="15">
        <v>5</v>
      </c>
      <c r="C54" s="15">
        <v>15</v>
      </c>
      <c r="D54" s="15">
        <v>12</v>
      </c>
      <c r="E54" s="15">
        <v>1</v>
      </c>
      <c r="F54" s="15">
        <v>3</v>
      </c>
      <c r="G54" s="15">
        <v>3</v>
      </c>
      <c r="H54" s="15">
        <v>0</v>
      </c>
      <c r="I54" s="15">
        <v>0</v>
      </c>
      <c r="J54" s="15">
        <v>0</v>
      </c>
      <c r="K54" s="15">
        <v>0</v>
      </c>
      <c r="L54" s="15">
        <v>2</v>
      </c>
      <c r="M54" s="15">
        <v>0</v>
      </c>
      <c r="N54" s="15">
        <v>1</v>
      </c>
      <c r="O54" s="15">
        <v>0</v>
      </c>
      <c r="P54" s="15">
        <v>0</v>
      </c>
      <c r="Q54" s="15">
        <v>1</v>
      </c>
      <c r="R54" s="15">
        <v>0</v>
      </c>
      <c r="S54" s="15">
        <v>0</v>
      </c>
      <c r="T54" s="17">
        <f t="shared" si="3"/>
        <v>0.35714285714285715</v>
      </c>
      <c r="U54" s="18">
        <f t="shared" si="4"/>
        <v>0.25</v>
      </c>
      <c r="V54" s="18">
        <f t="shared" si="5"/>
        <v>0.60714285714285721</v>
      </c>
      <c r="W54" s="18">
        <f t="shared" si="6"/>
        <v>0.25</v>
      </c>
    </row>
    <row r="55" spans="1:23" ht="15.6" x14ac:dyDescent="0.3">
      <c r="A55" s="14" t="s">
        <v>68</v>
      </c>
      <c r="B55" s="15">
        <v>5</v>
      </c>
      <c r="C55" s="15">
        <v>11</v>
      </c>
      <c r="D55" s="15">
        <v>10</v>
      </c>
      <c r="E55" s="15">
        <v>1</v>
      </c>
      <c r="F55" s="15">
        <v>1</v>
      </c>
      <c r="G55" s="15">
        <v>0</v>
      </c>
      <c r="H55" s="15">
        <v>1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2</v>
      </c>
      <c r="O55" s="15">
        <v>1</v>
      </c>
      <c r="P55" s="15">
        <v>1</v>
      </c>
      <c r="Q55" s="15">
        <v>2</v>
      </c>
      <c r="R55" s="15">
        <v>0</v>
      </c>
      <c r="S55" s="15">
        <v>0</v>
      </c>
      <c r="T55" s="17">
        <f t="shared" si="3"/>
        <v>0.18181818181818182</v>
      </c>
      <c r="U55" s="18">
        <f t="shared" si="4"/>
        <v>0.2</v>
      </c>
      <c r="V55" s="18">
        <f t="shared" si="5"/>
        <v>0.38181818181818183</v>
      </c>
      <c r="W55" s="18">
        <f t="shared" si="6"/>
        <v>0.1</v>
      </c>
    </row>
    <row r="56" spans="1:23" ht="15.6" x14ac:dyDescent="0.3">
      <c r="A56" s="14" t="s">
        <v>70</v>
      </c>
      <c r="B56" s="15">
        <v>2</v>
      </c>
      <c r="C56" s="15">
        <v>8</v>
      </c>
      <c r="D56" s="15">
        <v>7</v>
      </c>
      <c r="E56" s="15">
        <v>1</v>
      </c>
      <c r="F56" s="15">
        <v>1</v>
      </c>
      <c r="G56" s="15">
        <v>1</v>
      </c>
      <c r="H56" s="15">
        <v>0</v>
      </c>
      <c r="I56" s="15">
        <v>0</v>
      </c>
      <c r="J56" s="15">
        <v>0</v>
      </c>
      <c r="K56" s="15">
        <v>0</v>
      </c>
      <c r="L56" s="15">
        <v>1</v>
      </c>
      <c r="M56" s="15">
        <v>0</v>
      </c>
      <c r="N56" s="15">
        <v>2</v>
      </c>
      <c r="O56" s="15">
        <v>0</v>
      </c>
      <c r="P56" s="15">
        <v>0</v>
      </c>
      <c r="Q56" s="15">
        <v>0</v>
      </c>
      <c r="R56" s="15">
        <v>0</v>
      </c>
      <c r="S56" s="15">
        <v>0</v>
      </c>
      <c r="T56" s="17">
        <f t="shared" si="3"/>
        <v>0.25</v>
      </c>
      <c r="U56" s="18">
        <f t="shared" si="4"/>
        <v>0.14285714285714285</v>
      </c>
      <c r="V56" s="18">
        <f t="shared" si="5"/>
        <v>0.39285714285714285</v>
      </c>
      <c r="W56" s="18">
        <f t="shared" si="6"/>
        <v>0.14285714285714285</v>
      </c>
    </row>
    <row r="57" spans="1:23" ht="15.6" x14ac:dyDescent="0.3">
      <c r="A57" s="14" t="s">
        <v>71</v>
      </c>
      <c r="B57" s="15">
        <v>3</v>
      </c>
      <c r="C57" s="15">
        <v>3</v>
      </c>
      <c r="D57" s="15">
        <v>3</v>
      </c>
      <c r="E57" s="15">
        <v>2</v>
      </c>
      <c r="F57" s="15">
        <v>1</v>
      </c>
      <c r="G57" s="15">
        <v>1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7">
        <f t="shared" si="3"/>
        <v>0.33333333333333331</v>
      </c>
      <c r="U57" s="18">
        <f t="shared" si="4"/>
        <v>0.33333333333333331</v>
      </c>
      <c r="V57" s="18">
        <f t="shared" si="5"/>
        <v>0.66666666666666663</v>
      </c>
      <c r="W57" s="18">
        <f t="shared" si="6"/>
        <v>0.33333333333333331</v>
      </c>
    </row>
    <row r="58" spans="1:23" ht="15.6" x14ac:dyDescent="0.3">
      <c r="A58" s="14" t="s">
        <v>74</v>
      </c>
      <c r="B58" s="15">
        <v>2</v>
      </c>
      <c r="C58" s="15">
        <v>2</v>
      </c>
      <c r="D58" s="15">
        <v>2</v>
      </c>
      <c r="E58" s="15">
        <v>1</v>
      </c>
      <c r="F58" s="15">
        <v>1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7">
        <f t="shared" si="3"/>
        <v>0.5</v>
      </c>
      <c r="U58" s="18">
        <f t="shared" si="4"/>
        <v>0.5</v>
      </c>
      <c r="V58" s="18">
        <f t="shared" si="5"/>
        <v>1</v>
      </c>
      <c r="W58" s="18">
        <f t="shared" si="6"/>
        <v>0.5</v>
      </c>
    </row>
    <row r="59" spans="1:23" ht="15.6" x14ac:dyDescent="0.3">
      <c r="A59" s="14" t="s">
        <v>75</v>
      </c>
      <c r="B59" s="15">
        <v>2</v>
      </c>
      <c r="C59" s="15">
        <v>2</v>
      </c>
      <c r="D59" s="15">
        <v>2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1</v>
      </c>
      <c r="O59" s="15">
        <v>0</v>
      </c>
      <c r="P59" s="15">
        <v>1</v>
      </c>
      <c r="Q59" s="15">
        <v>0</v>
      </c>
      <c r="R59" s="15">
        <v>0</v>
      </c>
      <c r="S59" s="15">
        <v>0</v>
      </c>
      <c r="T59" s="17">
        <f t="shared" si="3"/>
        <v>0</v>
      </c>
      <c r="U59" s="18">
        <f t="shared" si="4"/>
        <v>0</v>
      </c>
      <c r="V59" s="18">
        <f t="shared" si="5"/>
        <v>0</v>
      </c>
      <c r="W59" s="18">
        <f t="shared" si="6"/>
        <v>0</v>
      </c>
    </row>
    <row r="60" spans="1:23" ht="15.6" x14ac:dyDescent="0.3">
      <c r="A60" s="14" t="s">
        <v>76</v>
      </c>
      <c r="B60" s="15">
        <v>3</v>
      </c>
      <c r="C60" s="15">
        <v>1</v>
      </c>
      <c r="D60" s="15">
        <v>1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7">
        <f t="shared" si="3"/>
        <v>0</v>
      </c>
      <c r="U60" s="18">
        <f t="shared" si="4"/>
        <v>0</v>
      </c>
      <c r="V60" s="18">
        <f t="shared" si="5"/>
        <v>0</v>
      </c>
      <c r="W60" s="18">
        <f t="shared" si="6"/>
        <v>0</v>
      </c>
    </row>
    <row r="61" spans="1:23" ht="15.6" x14ac:dyDescent="0.3">
      <c r="A61" s="14" t="s">
        <v>77</v>
      </c>
      <c r="B61" s="15">
        <v>2</v>
      </c>
      <c r="C61" s="15">
        <v>1</v>
      </c>
      <c r="D61" s="15">
        <v>1</v>
      </c>
      <c r="E61" s="15">
        <v>0</v>
      </c>
      <c r="F61" s="15">
        <f>G61+H61+I61+J61</f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1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7">
        <f t="shared" si="3"/>
        <v>0</v>
      </c>
      <c r="U61" s="18">
        <f t="shared" si="4"/>
        <v>0</v>
      </c>
      <c r="V61" s="18">
        <f t="shared" si="5"/>
        <v>0</v>
      </c>
      <c r="W61" s="18">
        <f t="shared" si="6"/>
        <v>0</v>
      </c>
    </row>
    <row r="62" spans="1:23" ht="15.6" x14ac:dyDescent="0.3">
      <c r="A62" s="14" t="s">
        <v>78</v>
      </c>
      <c r="B62" s="15">
        <v>1</v>
      </c>
      <c r="C62" s="15">
        <v>1</v>
      </c>
      <c r="D62" s="15">
        <v>1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1</v>
      </c>
      <c r="O62" s="15">
        <v>0</v>
      </c>
      <c r="P62" s="15">
        <v>0</v>
      </c>
      <c r="Q62" s="15">
        <v>0</v>
      </c>
      <c r="R62" s="15">
        <v>0</v>
      </c>
      <c r="S62" s="15">
        <v>0</v>
      </c>
      <c r="T62" s="17">
        <f t="shared" si="3"/>
        <v>0</v>
      </c>
      <c r="U62" s="18">
        <f t="shared" si="4"/>
        <v>0</v>
      </c>
      <c r="V62" s="18">
        <f t="shared" si="5"/>
        <v>0</v>
      </c>
      <c r="W62" s="18">
        <f t="shared" si="6"/>
        <v>0</v>
      </c>
    </row>
    <row r="63" spans="1:23" ht="15.6" x14ac:dyDescent="0.3">
      <c r="A63" s="14" t="s">
        <v>79</v>
      </c>
      <c r="B63" s="15">
        <v>1</v>
      </c>
      <c r="C63" s="15">
        <v>1</v>
      </c>
      <c r="D63" s="15">
        <v>1</v>
      </c>
      <c r="E63" s="1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1</v>
      </c>
      <c r="R63" s="15">
        <v>0</v>
      </c>
      <c r="S63" s="15">
        <v>0</v>
      </c>
      <c r="T63" s="17">
        <f t="shared" si="3"/>
        <v>0</v>
      </c>
      <c r="U63" s="18">
        <f t="shared" si="4"/>
        <v>0</v>
      </c>
      <c r="V63" s="18">
        <f t="shared" si="5"/>
        <v>0</v>
      </c>
      <c r="W63" s="18">
        <f t="shared" si="6"/>
        <v>0</v>
      </c>
    </row>
    <row r="64" spans="1:23" ht="15.6" x14ac:dyDescent="0.3">
      <c r="A64" s="14" t="s">
        <v>80</v>
      </c>
      <c r="B64" s="15">
        <v>1</v>
      </c>
      <c r="C64" s="15">
        <v>1</v>
      </c>
      <c r="D64" s="15">
        <v>1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1</v>
      </c>
      <c r="O64" s="15">
        <v>0</v>
      </c>
      <c r="P64" s="15">
        <v>0</v>
      </c>
      <c r="Q64" s="15">
        <v>0</v>
      </c>
      <c r="R64" s="15">
        <v>0</v>
      </c>
      <c r="S64" s="15">
        <v>0</v>
      </c>
      <c r="T64" s="17">
        <f t="shared" si="3"/>
        <v>0</v>
      </c>
      <c r="U64" s="18">
        <f t="shared" si="4"/>
        <v>0</v>
      </c>
      <c r="V64" s="18">
        <f t="shared" si="5"/>
        <v>0</v>
      </c>
      <c r="W64" s="18">
        <f t="shared" si="6"/>
        <v>0</v>
      </c>
    </row>
    <row r="65" spans="1:23" ht="15.6" x14ac:dyDescent="0.3">
      <c r="A65" s="14" t="s">
        <v>81</v>
      </c>
      <c r="B65" s="15">
        <v>1</v>
      </c>
      <c r="C65" s="15">
        <v>1</v>
      </c>
      <c r="D65" s="15">
        <v>0</v>
      </c>
      <c r="E65" s="15">
        <v>1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1</v>
      </c>
      <c r="P65" s="15">
        <v>0</v>
      </c>
      <c r="Q65" s="15">
        <v>0</v>
      </c>
      <c r="R65" s="15">
        <v>0</v>
      </c>
      <c r="S65" s="15">
        <v>0</v>
      </c>
      <c r="T65" s="17">
        <f t="shared" si="3"/>
        <v>1</v>
      </c>
      <c r="U65" s="18">
        <v>0</v>
      </c>
      <c r="V65" s="18">
        <v>0</v>
      </c>
      <c r="W65" s="18">
        <v>0</v>
      </c>
    </row>
    <row r="68" spans="1:23" ht="18" x14ac:dyDescent="0.35">
      <c r="A68" s="12" t="s">
        <v>103</v>
      </c>
      <c r="H68" s="13" t="s">
        <v>101</v>
      </c>
    </row>
    <row r="69" spans="1:23" ht="15.6" x14ac:dyDescent="0.3">
      <c r="A69" s="21"/>
      <c r="B69" s="11" t="s">
        <v>83</v>
      </c>
      <c r="C69" s="11" t="s">
        <v>84</v>
      </c>
      <c r="D69" s="11" t="s">
        <v>85</v>
      </c>
      <c r="E69" s="22" t="s">
        <v>86</v>
      </c>
      <c r="F69" s="11" t="s">
        <v>87</v>
      </c>
      <c r="G69" s="11" t="s">
        <v>88</v>
      </c>
      <c r="H69" s="11" t="s">
        <v>89</v>
      </c>
      <c r="I69" s="11" t="s">
        <v>90</v>
      </c>
      <c r="J69" s="11" t="s">
        <v>91</v>
      </c>
      <c r="K69" s="11" t="s">
        <v>92</v>
      </c>
      <c r="L69" s="11" t="s">
        <v>93</v>
      </c>
      <c r="M69" s="11" t="s">
        <v>94</v>
      </c>
      <c r="N69" s="11" t="s">
        <v>95</v>
      </c>
      <c r="O69" s="11" t="s">
        <v>96</v>
      </c>
      <c r="P69" s="23" t="s">
        <v>97</v>
      </c>
      <c r="Q69" s="11" t="s">
        <v>98</v>
      </c>
    </row>
    <row r="70" spans="1:23" ht="15.6" x14ac:dyDescent="0.3">
      <c r="A70" s="14" t="s">
        <v>54</v>
      </c>
      <c r="B70" s="16">
        <v>15</v>
      </c>
      <c r="C70" s="15">
        <v>10</v>
      </c>
      <c r="D70" s="16">
        <v>3</v>
      </c>
      <c r="E70" s="24">
        <v>62.66</v>
      </c>
      <c r="F70" s="15">
        <v>28</v>
      </c>
      <c r="G70" s="15">
        <v>63</v>
      </c>
      <c r="H70" s="15">
        <v>3</v>
      </c>
      <c r="I70" s="16">
        <v>50</v>
      </c>
      <c r="J70" s="15">
        <v>38</v>
      </c>
      <c r="K70" s="15">
        <v>5</v>
      </c>
      <c r="L70" s="15">
        <v>5</v>
      </c>
      <c r="M70" s="16">
        <v>7</v>
      </c>
      <c r="N70" s="15">
        <v>3</v>
      </c>
      <c r="O70" s="15">
        <v>1</v>
      </c>
      <c r="P70" s="25">
        <f t="shared" ref="P70:P88" si="7">F70*9/E70</f>
        <v>4.0217044366421959</v>
      </c>
      <c r="Q70" s="26">
        <f t="shared" ref="Q70:Q88" si="8">(G70+J70)/E70</f>
        <v>1.6118736035748484</v>
      </c>
    </row>
    <row r="71" spans="1:23" ht="15.6" x14ac:dyDescent="0.3">
      <c r="A71" s="14" t="s">
        <v>77</v>
      </c>
      <c r="B71" s="15">
        <v>14</v>
      </c>
      <c r="C71" s="16">
        <v>12</v>
      </c>
      <c r="D71" s="16">
        <v>3</v>
      </c>
      <c r="E71" s="27">
        <v>69.33</v>
      </c>
      <c r="F71" s="15">
        <v>37</v>
      </c>
      <c r="G71" s="15">
        <v>76</v>
      </c>
      <c r="H71" s="15">
        <v>4</v>
      </c>
      <c r="I71" s="15">
        <v>40</v>
      </c>
      <c r="J71" s="15">
        <v>24</v>
      </c>
      <c r="K71" s="15">
        <v>9</v>
      </c>
      <c r="L71" s="15">
        <v>5</v>
      </c>
      <c r="M71" s="15">
        <v>6</v>
      </c>
      <c r="N71" s="15">
        <v>3</v>
      </c>
      <c r="O71" s="15">
        <v>1</v>
      </c>
      <c r="P71" s="26">
        <f t="shared" si="7"/>
        <v>4.8031155344006926</v>
      </c>
      <c r="Q71" s="25">
        <f t="shared" si="8"/>
        <v>1.4423770373575653</v>
      </c>
    </row>
    <row r="72" spans="1:23" ht="15.6" x14ac:dyDescent="0.3">
      <c r="A72" s="14" t="s">
        <v>99</v>
      </c>
      <c r="B72" s="16">
        <v>15</v>
      </c>
      <c r="C72" s="15">
        <v>8</v>
      </c>
      <c r="D72" s="15">
        <v>1</v>
      </c>
      <c r="E72" s="15">
        <v>55</v>
      </c>
      <c r="F72" s="15">
        <v>39</v>
      </c>
      <c r="G72" s="15">
        <v>74</v>
      </c>
      <c r="H72" s="15">
        <v>3</v>
      </c>
      <c r="I72" s="15">
        <v>43</v>
      </c>
      <c r="J72" s="15">
        <v>41</v>
      </c>
      <c r="K72" s="15">
        <v>12</v>
      </c>
      <c r="L72" s="15">
        <v>8</v>
      </c>
      <c r="M72" s="15">
        <v>3</v>
      </c>
      <c r="N72" s="15">
        <v>5</v>
      </c>
      <c r="O72" s="15">
        <v>0</v>
      </c>
      <c r="P72" s="26">
        <f t="shared" si="7"/>
        <v>6.3818181818181818</v>
      </c>
      <c r="Q72" s="26">
        <f t="shared" si="8"/>
        <v>2.0909090909090908</v>
      </c>
    </row>
    <row r="73" spans="1:23" ht="15.6" x14ac:dyDescent="0.3">
      <c r="A73" s="14" t="s">
        <v>60</v>
      </c>
      <c r="B73" s="15">
        <v>8</v>
      </c>
      <c r="C73" s="15">
        <v>2</v>
      </c>
      <c r="D73" s="15">
        <v>0</v>
      </c>
      <c r="E73" s="24">
        <v>26.33</v>
      </c>
      <c r="F73" s="16">
        <v>13</v>
      </c>
      <c r="G73" s="16">
        <v>26</v>
      </c>
      <c r="H73" s="16">
        <v>0</v>
      </c>
      <c r="I73" s="15">
        <v>11</v>
      </c>
      <c r="J73" s="15">
        <v>18</v>
      </c>
      <c r="K73" s="15">
        <v>1</v>
      </c>
      <c r="L73" s="16">
        <v>1</v>
      </c>
      <c r="M73" s="15">
        <v>1</v>
      </c>
      <c r="N73" s="16">
        <v>0</v>
      </c>
      <c r="O73" s="15">
        <v>0</v>
      </c>
      <c r="P73" s="26">
        <f t="shared" si="7"/>
        <v>4.4436004557538933</v>
      </c>
      <c r="Q73" s="26">
        <f t="shared" si="8"/>
        <v>1.6710976072920625</v>
      </c>
    </row>
    <row r="74" spans="1:23" ht="15.6" x14ac:dyDescent="0.3">
      <c r="A74" s="14" t="s">
        <v>105</v>
      </c>
      <c r="B74" s="5">
        <v>4</v>
      </c>
      <c r="C74" s="5">
        <v>0</v>
      </c>
      <c r="D74" s="5">
        <v>0</v>
      </c>
      <c r="E74" s="28">
        <v>9</v>
      </c>
      <c r="F74" s="5">
        <v>9</v>
      </c>
      <c r="G74" s="5">
        <v>10</v>
      </c>
      <c r="H74" s="5">
        <v>9</v>
      </c>
      <c r="I74" s="5">
        <v>9</v>
      </c>
      <c r="J74" s="5">
        <v>9</v>
      </c>
      <c r="K74" s="5">
        <v>4</v>
      </c>
      <c r="L74" s="5">
        <v>0</v>
      </c>
      <c r="M74" s="5">
        <v>1</v>
      </c>
      <c r="N74" s="5">
        <v>0</v>
      </c>
      <c r="O74" s="5">
        <v>0</v>
      </c>
      <c r="P74" s="29">
        <f t="shared" si="7"/>
        <v>9</v>
      </c>
      <c r="Q74" s="29">
        <f t="shared" si="8"/>
        <v>2.1111111111111112</v>
      </c>
    </row>
    <row r="75" spans="1:23" ht="15.6" x14ac:dyDescent="0.3">
      <c r="A75" s="14" t="s">
        <v>76</v>
      </c>
      <c r="B75" s="5">
        <v>3</v>
      </c>
      <c r="C75" s="5">
        <v>0</v>
      </c>
      <c r="D75" s="5">
        <v>0</v>
      </c>
      <c r="E75" s="30">
        <v>5.66</v>
      </c>
      <c r="F75" s="5">
        <v>6</v>
      </c>
      <c r="G75" s="5">
        <v>10</v>
      </c>
      <c r="H75" s="5">
        <v>3</v>
      </c>
      <c r="I75" s="5">
        <v>5</v>
      </c>
      <c r="J75" s="5">
        <v>7</v>
      </c>
      <c r="K75" s="5">
        <v>0</v>
      </c>
      <c r="L75" s="5">
        <v>3</v>
      </c>
      <c r="M75" s="5">
        <v>1</v>
      </c>
      <c r="N75" s="5">
        <v>1</v>
      </c>
      <c r="O75" s="5">
        <v>0</v>
      </c>
      <c r="P75" s="29">
        <f t="shared" si="7"/>
        <v>9.5406360424028271</v>
      </c>
      <c r="Q75" s="29">
        <f t="shared" si="8"/>
        <v>3.0035335689045937</v>
      </c>
    </row>
    <row r="76" spans="1:23" ht="15.6" x14ac:dyDescent="0.3">
      <c r="A76" s="14" t="s">
        <v>80</v>
      </c>
      <c r="B76" s="5">
        <v>4</v>
      </c>
      <c r="C76" s="5">
        <v>0</v>
      </c>
      <c r="D76" s="5">
        <v>0</v>
      </c>
      <c r="E76" s="30">
        <v>4.33</v>
      </c>
      <c r="F76" s="5">
        <v>3</v>
      </c>
      <c r="G76" s="5">
        <v>2</v>
      </c>
      <c r="H76" s="5">
        <v>0</v>
      </c>
      <c r="I76" s="5">
        <v>8</v>
      </c>
      <c r="J76" s="5">
        <v>8</v>
      </c>
      <c r="K76" s="5">
        <v>1</v>
      </c>
      <c r="L76" s="5">
        <v>2</v>
      </c>
      <c r="M76" s="5">
        <v>1</v>
      </c>
      <c r="N76" s="5">
        <v>1</v>
      </c>
      <c r="O76" s="5">
        <v>0</v>
      </c>
      <c r="P76" s="29">
        <f t="shared" si="7"/>
        <v>6.2355658198614314</v>
      </c>
      <c r="Q76" s="29">
        <f t="shared" si="8"/>
        <v>2.3094688221709005</v>
      </c>
    </row>
    <row r="77" spans="1:23" ht="15.6" x14ac:dyDescent="0.3">
      <c r="A77" s="14" t="s">
        <v>59</v>
      </c>
      <c r="B77" s="5">
        <v>13</v>
      </c>
      <c r="C77" s="5">
        <v>4</v>
      </c>
      <c r="D77" s="5">
        <v>0</v>
      </c>
      <c r="E77" s="30">
        <v>43.33</v>
      </c>
      <c r="F77" s="5">
        <v>30</v>
      </c>
      <c r="G77" s="5">
        <v>49</v>
      </c>
      <c r="H77" s="5">
        <v>1</v>
      </c>
      <c r="I77" s="5">
        <v>35</v>
      </c>
      <c r="J77" s="5">
        <v>27</v>
      </c>
      <c r="K77" s="5">
        <v>7</v>
      </c>
      <c r="L77" s="5">
        <v>10</v>
      </c>
      <c r="M77" s="5">
        <v>0</v>
      </c>
      <c r="N77" s="5">
        <v>2</v>
      </c>
      <c r="O77" s="5">
        <v>0</v>
      </c>
      <c r="P77" s="29">
        <f t="shared" si="7"/>
        <v>6.2312485575813525</v>
      </c>
      <c r="Q77" s="29">
        <f t="shared" si="8"/>
        <v>1.7539810754673437</v>
      </c>
    </row>
    <row r="78" spans="1:23" ht="15.6" x14ac:dyDescent="0.3">
      <c r="A78" s="14" t="s">
        <v>58</v>
      </c>
      <c r="B78" s="5">
        <v>8</v>
      </c>
      <c r="C78" s="5">
        <v>4</v>
      </c>
      <c r="D78" s="5">
        <v>0</v>
      </c>
      <c r="E78" s="30">
        <v>25.33</v>
      </c>
      <c r="F78" s="5">
        <v>15</v>
      </c>
      <c r="G78" s="5">
        <v>28</v>
      </c>
      <c r="H78" s="5">
        <v>2</v>
      </c>
      <c r="I78" s="5">
        <v>8</v>
      </c>
      <c r="J78" s="16">
        <v>13</v>
      </c>
      <c r="K78" s="16">
        <v>0</v>
      </c>
      <c r="L78" s="5">
        <v>2</v>
      </c>
      <c r="M78" s="5">
        <v>0</v>
      </c>
      <c r="N78" s="5">
        <v>2</v>
      </c>
      <c r="O78" s="5">
        <v>0</v>
      </c>
      <c r="P78" s="29">
        <f t="shared" si="7"/>
        <v>5.329648637978682</v>
      </c>
      <c r="Q78" s="29">
        <f t="shared" si="8"/>
        <v>1.6186340307935256</v>
      </c>
    </row>
    <row r="79" spans="1:23" ht="15.6" x14ac:dyDescent="0.3">
      <c r="A79" s="14" t="s">
        <v>61</v>
      </c>
      <c r="B79" s="5">
        <v>6</v>
      </c>
      <c r="C79" s="5">
        <v>4</v>
      </c>
      <c r="D79" s="5">
        <v>0</v>
      </c>
      <c r="E79" s="30">
        <v>20.329999999999998</v>
      </c>
      <c r="F79" s="5">
        <v>23</v>
      </c>
      <c r="G79" s="5">
        <v>22</v>
      </c>
      <c r="H79" s="5">
        <v>2</v>
      </c>
      <c r="I79" s="5">
        <v>11</v>
      </c>
      <c r="J79" s="5">
        <v>3</v>
      </c>
      <c r="K79" s="5">
        <v>3</v>
      </c>
      <c r="L79" s="5">
        <v>1</v>
      </c>
      <c r="M79" s="5">
        <v>0</v>
      </c>
      <c r="N79" s="5">
        <v>3</v>
      </c>
      <c r="O79" s="5">
        <v>0</v>
      </c>
      <c r="P79" s="29">
        <f t="shared" si="7"/>
        <v>10.181997048696509</v>
      </c>
      <c r="Q79" s="29">
        <f t="shared" si="8"/>
        <v>1.2297097884899164</v>
      </c>
    </row>
    <row r="80" spans="1:23" ht="15.6" x14ac:dyDescent="0.3">
      <c r="A80" s="14" t="s">
        <v>100</v>
      </c>
      <c r="B80" s="5">
        <v>1</v>
      </c>
      <c r="C80" s="5">
        <v>1</v>
      </c>
      <c r="D80" s="5">
        <v>0</v>
      </c>
      <c r="E80" s="5">
        <v>4</v>
      </c>
      <c r="F80" s="5">
        <v>2</v>
      </c>
      <c r="G80" s="5">
        <v>5</v>
      </c>
      <c r="H80" s="5">
        <v>0</v>
      </c>
      <c r="I80" s="5">
        <v>1</v>
      </c>
      <c r="J80" s="5">
        <v>2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29">
        <f t="shared" si="7"/>
        <v>4.5</v>
      </c>
      <c r="Q80" s="29">
        <f t="shared" si="8"/>
        <v>1.75</v>
      </c>
    </row>
    <row r="81" spans="1:17" ht="15.6" x14ac:dyDescent="0.3">
      <c r="A81" s="14" t="s">
        <v>75</v>
      </c>
      <c r="B81" s="5">
        <v>1</v>
      </c>
      <c r="C81" s="5">
        <v>0</v>
      </c>
      <c r="D81" s="5">
        <v>0</v>
      </c>
      <c r="E81" s="30">
        <v>3.66</v>
      </c>
      <c r="F81" s="5">
        <v>4</v>
      </c>
      <c r="G81" s="5">
        <v>3</v>
      </c>
      <c r="H81" s="5">
        <v>1</v>
      </c>
      <c r="I81" s="5">
        <v>4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29">
        <f t="shared" si="7"/>
        <v>9.8360655737704921</v>
      </c>
      <c r="Q81" s="29">
        <f t="shared" si="8"/>
        <v>0.81967213114754101</v>
      </c>
    </row>
    <row r="82" spans="1:17" ht="15.6" x14ac:dyDescent="0.3">
      <c r="A82" s="14" t="s">
        <v>53</v>
      </c>
      <c r="B82" s="5">
        <v>4</v>
      </c>
      <c r="C82" s="5">
        <v>0</v>
      </c>
      <c r="D82" s="5">
        <v>0</v>
      </c>
      <c r="E82" s="30">
        <v>3.33</v>
      </c>
      <c r="F82" s="5">
        <v>5</v>
      </c>
      <c r="G82" s="5">
        <v>2</v>
      </c>
      <c r="H82" s="5">
        <v>0</v>
      </c>
      <c r="I82" s="5">
        <v>3</v>
      </c>
      <c r="J82" s="5">
        <v>10</v>
      </c>
      <c r="K82" s="5">
        <v>4</v>
      </c>
      <c r="L82" s="5">
        <v>2</v>
      </c>
      <c r="M82" s="5">
        <v>0</v>
      </c>
      <c r="N82" s="5">
        <v>0</v>
      </c>
      <c r="O82" s="5">
        <v>1</v>
      </c>
      <c r="P82" s="29">
        <f t="shared" si="7"/>
        <v>13.513513513513514</v>
      </c>
      <c r="Q82" s="29">
        <f t="shared" si="8"/>
        <v>3.6036036036036037</v>
      </c>
    </row>
    <row r="83" spans="1:17" ht="15.6" x14ac:dyDescent="0.3">
      <c r="A83" s="14" t="s">
        <v>62</v>
      </c>
      <c r="B83" s="5">
        <v>3</v>
      </c>
      <c r="C83" s="5">
        <v>0</v>
      </c>
      <c r="D83" s="5">
        <v>0</v>
      </c>
      <c r="E83" s="5">
        <v>3</v>
      </c>
      <c r="F83" s="5">
        <v>7</v>
      </c>
      <c r="G83" s="5">
        <v>8</v>
      </c>
      <c r="H83" s="5">
        <v>0</v>
      </c>
      <c r="I83" s="5">
        <v>3</v>
      </c>
      <c r="J83" s="5">
        <v>5</v>
      </c>
      <c r="K83" s="5">
        <v>2</v>
      </c>
      <c r="L83" s="5">
        <v>1</v>
      </c>
      <c r="M83" s="5">
        <v>0</v>
      </c>
      <c r="N83" s="5">
        <v>0</v>
      </c>
      <c r="O83" s="5">
        <v>0</v>
      </c>
      <c r="P83" s="29">
        <f t="shared" si="7"/>
        <v>21</v>
      </c>
      <c r="Q83" s="29">
        <f t="shared" si="8"/>
        <v>4.333333333333333</v>
      </c>
    </row>
    <row r="84" spans="1:17" ht="15.6" x14ac:dyDescent="0.3">
      <c r="A84" s="14" t="s">
        <v>104</v>
      </c>
      <c r="B84" s="15">
        <v>1</v>
      </c>
      <c r="C84" s="15">
        <v>1</v>
      </c>
      <c r="D84" s="15">
        <v>0</v>
      </c>
      <c r="E84" s="15">
        <v>3</v>
      </c>
      <c r="F84" s="15">
        <v>3</v>
      </c>
      <c r="G84" s="15">
        <v>3</v>
      </c>
      <c r="H84" s="15">
        <v>0</v>
      </c>
      <c r="I84" s="15">
        <v>1</v>
      </c>
      <c r="J84" s="15">
        <v>3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6">
        <f t="shared" si="7"/>
        <v>9</v>
      </c>
      <c r="Q84" s="26">
        <f t="shared" si="8"/>
        <v>2</v>
      </c>
    </row>
    <row r="85" spans="1:17" ht="15.6" x14ac:dyDescent="0.3">
      <c r="A85" s="14" t="s">
        <v>50</v>
      </c>
      <c r="B85" s="5">
        <v>2</v>
      </c>
      <c r="C85" s="5">
        <v>0</v>
      </c>
      <c r="D85" s="5">
        <v>0</v>
      </c>
      <c r="E85" s="30">
        <v>2.66</v>
      </c>
      <c r="F85" s="5">
        <v>4</v>
      </c>
      <c r="G85" s="5">
        <v>4</v>
      </c>
      <c r="H85" s="5">
        <v>0</v>
      </c>
      <c r="I85" s="5">
        <v>2</v>
      </c>
      <c r="J85" s="5">
        <v>8</v>
      </c>
      <c r="K85" s="5">
        <v>0</v>
      </c>
      <c r="L85" s="5">
        <v>2</v>
      </c>
      <c r="M85" s="5">
        <v>0</v>
      </c>
      <c r="N85" s="5">
        <v>0</v>
      </c>
      <c r="O85" s="5">
        <v>0</v>
      </c>
      <c r="P85" s="29">
        <f t="shared" si="7"/>
        <v>13.533834586466165</v>
      </c>
      <c r="Q85" s="29">
        <f t="shared" si="8"/>
        <v>4.511278195488722</v>
      </c>
    </row>
    <row r="86" spans="1:17" ht="15.6" x14ac:dyDescent="0.3">
      <c r="A86" s="14" t="s">
        <v>65</v>
      </c>
      <c r="B86" s="5">
        <v>2</v>
      </c>
      <c r="C86" s="5">
        <v>0</v>
      </c>
      <c r="D86" s="5">
        <v>0</v>
      </c>
      <c r="E86" s="5">
        <v>2</v>
      </c>
      <c r="F86" s="5">
        <v>4</v>
      </c>
      <c r="G86" s="5">
        <v>5</v>
      </c>
      <c r="H86" s="5">
        <v>0</v>
      </c>
      <c r="I86" s="5">
        <v>0</v>
      </c>
      <c r="J86" s="5">
        <v>1</v>
      </c>
      <c r="K86" s="5">
        <v>1</v>
      </c>
      <c r="L86" s="5">
        <v>1</v>
      </c>
      <c r="M86" s="5">
        <v>0</v>
      </c>
      <c r="N86" s="5">
        <v>0</v>
      </c>
      <c r="O86" s="5">
        <v>0</v>
      </c>
      <c r="P86" s="29">
        <f t="shared" si="7"/>
        <v>18</v>
      </c>
      <c r="Q86" s="29">
        <f t="shared" si="8"/>
        <v>3</v>
      </c>
    </row>
    <row r="87" spans="1:17" ht="15.6" x14ac:dyDescent="0.3">
      <c r="A87" s="14" t="s">
        <v>52</v>
      </c>
      <c r="B87" s="5">
        <v>1</v>
      </c>
      <c r="C87" s="5">
        <v>0</v>
      </c>
      <c r="D87" s="5">
        <v>0</v>
      </c>
      <c r="E87" s="5">
        <v>1</v>
      </c>
      <c r="F87" s="5">
        <v>5</v>
      </c>
      <c r="G87" s="5">
        <v>3</v>
      </c>
      <c r="H87" s="5">
        <v>0</v>
      </c>
      <c r="I87" s="5">
        <v>1</v>
      </c>
      <c r="J87" s="5">
        <v>4</v>
      </c>
      <c r="K87" s="5">
        <v>1</v>
      </c>
      <c r="L87" s="5">
        <v>1</v>
      </c>
      <c r="M87" s="5">
        <v>0</v>
      </c>
      <c r="N87" s="5">
        <v>0</v>
      </c>
      <c r="O87" s="5">
        <v>0</v>
      </c>
      <c r="P87" s="29">
        <f t="shared" si="7"/>
        <v>45</v>
      </c>
      <c r="Q87" s="29">
        <f t="shared" si="8"/>
        <v>7</v>
      </c>
    </row>
    <row r="88" spans="1:17" ht="15.6" x14ac:dyDescent="0.3">
      <c r="A88" s="14" t="s">
        <v>51</v>
      </c>
      <c r="B88" s="5">
        <v>1</v>
      </c>
      <c r="C88" s="5">
        <v>0</v>
      </c>
      <c r="D88" s="5">
        <v>0</v>
      </c>
      <c r="E88" s="30">
        <v>0.33</v>
      </c>
      <c r="F88" s="5">
        <v>0</v>
      </c>
      <c r="G88" s="5">
        <v>0</v>
      </c>
      <c r="H88" s="5">
        <v>0</v>
      </c>
      <c r="I88" s="5">
        <v>0</v>
      </c>
      <c r="J88" s="5">
        <v>1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29">
        <f t="shared" si="7"/>
        <v>0</v>
      </c>
      <c r="Q88" s="29">
        <f t="shared" si="8"/>
        <v>3.0303030303030303</v>
      </c>
    </row>
  </sheetData>
  <sortState xmlns:xlrd2="http://schemas.microsoft.com/office/spreadsheetml/2017/richdata2" ref="A70:Q88">
    <sortCondition descending="1" ref="M70:M88"/>
  </sortState>
  <pageMargins left="0.7" right="0.7" top="0.75" bottom="0.75" header="0.3" footer="0.3"/>
  <ignoredErrors>
    <ignoredError sqref="H18:H28 H5:H8 H10:H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Burke</dc:creator>
  <cp:lastModifiedBy>Steve Burke</cp:lastModifiedBy>
  <dcterms:created xsi:type="dcterms:W3CDTF">2019-01-16T21:24:44Z</dcterms:created>
  <dcterms:modified xsi:type="dcterms:W3CDTF">2023-01-10T20:36:28Z</dcterms:modified>
</cp:coreProperties>
</file>